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6-Orçamento\1-Obras\2-Aditivos\TESB\Reforço Torres\"/>
    </mc:Choice>
  </mc:AlternateContent>
  <bookViews>
    <workbookView xWindow="-15" yWindow="4950" windowWidth="24030" windowHeight="4875" tabRatio="862" activeTab="1"/>
  </bookViews>
  <sheets>
    <sheet name="Lista de Itens - Proposta" sheetId="11" r:id="rId1"/>
    <sheet name="Cronograma Financeiro" sheetId="16" r:id="rId2"/>
    <sheet name="Valores" sheetId="19" state="hidden" r:id="rId3"/>
    <sheet name="Qtd Mód." sheetId="20" state="hidden" r:id="rId4"/>
    <sheet name="EquipMod" sheetId="2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'Cronograma Financeiro'!$A$3:$R$13</definedName>
    <definedName name="a">[1]Validação!$A$4</definedName>
    <definedName name="antigo">[2]Validação!$A$4</definedName>
    <definedName name="_xlnm.Print_Area" localSheetId="1">'Cronograma Financeiro'!$A$1:$R$18</definedName>
    <definedName name="_xlnm.Print_Area" localSheetId="0">'Lista de Itens - Proposta'!$A$1:$G$25</definedName>
    <definedName name="_xlnm.Print_Area" localSheetId="2">Valores!$J$1:$L$44</definedName>
    <definedName name="Aterramento">#REF!</definedName>
    <definedName name="Auxiliar">#REF!</definedName>
    <definedName name="Bar.fle.Al">#REF!</definedName>
    <definedName name="Bar.Tub.Al">#REF!</definedName>
    <definedName name="BB_138_C">'Lista de Itens - Proposta'!#REF!</definedName>
    <definedName name="BB_230_C">'Lista de Itens - Proposta'!#REF!</definedName>
    <definedName name="BC_138_C">'Lista de Itens - Proposta'!#REF!</definedName>
    <definedName name="BC_230_C">'Lista de Itens - Proposta'!#REF!</definedName>
    <definedName name="BC_69_C">'Lista de Itens - Proposta'!#REF!</definedName>
    <definedName name="Cab_Blin">#REF!</definedName>
    <definedName name="Cab_Força">#REF!</definedName>
    <definedName name="Cab_n_blin">#REF!</definedName>
    <definedName name="Cad.iso">#REF!</definedName>
    <definedName name="CAMPOS_CIV">#REF!</definedName>
    <definedName name="CAMPOS_PS">#REF!</definedName>
    <definedName name="CAMPOS3">#REF!</definedName>
    <definedName name="CHESF">[3]LISTAS!$H$2:$H$81</definedName>
    <definedName name="COD_EQUIP">[4]COD_CIVIL!$D$4:$D$39</definedName>
    <definedName name="COD_INS">'[4]BASE com LS+BDI'!$A$3:$A$110</definedName>
    <definedName name="COD_PS">#REF!</definedName>
    <definedName name="COD_TENSAO">[4]COD_CIVIL!$C$4:$C$9</definedName>
    <definedName name="COGE">[3]LISTAS!$G$2:$G$116</definedName>
    <definedName name="Con.230">#REF!</definedName>
    <definedName name="Con.flex">#REF!</definedName>
    <definedName name="Con.tub">#REF!</definedName>
    <definedName name="CORREÇÃO">[5]DADOS!$Y$1:$AA$1</definedName>
    <definedName name="CX_INSP_Conc138">'Lista de Itens - Proposta'!#REF!</definedName>
    <definedName name="CX_INSP_Conc230">'Lista de Itens - Proposta'!#REF!</definedName>
    <definedName name="CX_INSP_Conc69">'Lista de Itens - Proposta'!#REF!</definedName>
    <definedName name="CX_SEP_138">'Lista de Itens - Proposta'!#REF!</definedName>
    <definedName name="CX_SEP_230">'Lista de Itens - Proposta'!#REF!</definedName>
    <definedName name="CX_SEP_69">'Lista de Itens - Proposta'!#REF!</definedName>
    <definedName name="DATAS">#REF!</definedName>
    <definedName name="DIS_13">'Qtd Mód.'!$AE$42</definedName>
    <definedName name="DIS_138">'Qtd Mód.'!$M$42</definedName>
    <definedName name="DIS_23" localSheetId="3">'Qtd Mód.'!$Y$42</definedName>
    <definedName name="DIS_230" localSheetId="3">'Qtd Mód.'!$F$42</definedName>
    <definedName name="DIS_69">'Qtd Mód.'!$S$42</definedName>
    <definedName name="DJ_138_bom">'Lista de Itens - Proposta'!#REF!</definedName>
    <definedName name="DJ_230_bom">'Lista de Itens - Proposta'!#REF!</definedName>
    <definedName name="DJ_69_bom">'Lista de Itens - Proposta'!#REF!</definedName>
    <definedName name="IP">#REF!</definedName>
    <definedName name="IP_138_C">'Lista de Itens - Proposta'!#REF!</definedName>
    <definedName name="IP_230_C">'Lista de Itens - Proposta'!#REF!</definedName>
    <definedName name="IP_69_C">'Lista de Itens - Proposta'!#REF!</definedName>
    <definedName name="IPD_138_C">'Lista de Itens - Proposta'!#REF!</definedName>
    <definedName name="IPD_230_C">'Lista de Itens - Proposta'!#REF!</definedName>
    <definedName name="IPD_69_C">'Lista de Itens - Proposta'!#REF!</definedName>
    <definedName name="jj">[6]Validação!$A$4</definedName>
    <definedName name="LT_138">'Lista de Itens - Proposta'!#REF!</definedName>
    <definedName name="LT_230">'Lista de Itens - Proposta'!#REF!</definedName>
    <definedName name="LT_69">'Lista de Itens - Proposta'!#REF!</definedName>
    <definedName name="Modulo_Alim">'Lista de Itens - Proposta'!#REF!</definedName>
    <definedName name="Modulo_BC">'Lista de Itens - Proposta'!#REF!</definedName>
    <definedName name="Modulo_Entrada">'Lista de Itens - Proposta'!#REF!</definedName>
    <definedName name="Modulo_IB">'Lista de Itens - Proposta'!#REF!</definedName>
    <definedName name="Modulo_Secc_b">'Lista de Itens - Proposta'!#REF!</definedName>
    <definedName name="Modulo_TP_b">'Lista de Itens - Proposta'!#REF!</definedName>
    <definedName name="Módulos" localSheetId="4">EquipMod!$D$4:$AI$40</definedName>
    <definedName name="MódulosCab" localSheetId="4">EquipMod!$D$4:$AI$4</definedName>
    <definedName name="PA_138_C_r1">'Lista de Itens - Proposta'!#REF!</definedName>
    <definedName name="PA_138_M_r1">'Lista de Itens - Proposta'!#REF!</definedName>
    <definedName name="PA_230_C_r1">'Lista de Itens - Proposta'!#REF!</definedName>
    <definedName name="PA_230_M_r1">'Lista de Itens - Proposta'!#REF!</definedName>
    <definedName name="PA_69_C">'Lista de Itens - Proposta'!#REF!</definedName>
    <definedName name="PA_69_M">'Lista de Itens - Proposta'!#REF!</definedName>
    <definedName name="PAREDE_CF_138">'Lista de Itens - Proposta'!#REF!</definedName>
    <definedName name="PAREDE_CF_230">'Lista de Itens - Proposta'!#REF!</definedName>
    <definedName name="PAREDE_CF_69">'Lista de Itens - Proposta'!#REF!</definedName>
    <definedName name="PB_138_C">'Lista de Itens - Proposta'!#REF!</definedName>
    <definedName name="PB_138_M">'Lista de Itens - Proposta'!#REF!</definedName>
    <definedName name="PB_230_C">'Lista de Itens - Proposta'!#REF!</definedName>
    <definedName name="PB_230_M">'Lista de Itens - Proposta'!#REF!</definedName>
    <definedName name="PB_69_C">'Lista de Itens - Proposta'!#REF!</definedName>
    <definedName name="PB_69_M">'Lista de Itens - Proposta'!#REF!</definedName>
    <definedName name="POSTE_H15_R1500">'Lista de Itens - Proposta'!#REF!</definedName>
    <definedName name="POSTE_H21_R2000">'Lista de Itens - Proposta'!#REF!</definedName>
    <definedName name="POSTE_H7_R600">'Lista de Itens - Proposta'!#REF!</definedName>
    <definedName name="POSTE_H9_R1000">'Lista de Itens - Proposta'!#REF!</definedName>
    <definedName name="POSTE_H9_R600">'Lista de Itens - Proposta'!#REF!</definedName>
    <definedName name="PR_13">'Qtd Mód.'!$AJ$42</definedName>
    <definedName name="PR_138">'Qtd Mód.'!$R$42</definedName>
    <definedName name="PR_138_C">'Lista de Itens - Proposta'!#REF!</definedName>
    <definedName name="PR_23" localSheetId="3">'Qtd Mód.'!$AD$42</definedName>
    <definedName name="PR_230" localSheetId="3">'Qtd Mód.'!$L$42</definedName>
    <definedName name="PR_230_C">'Lista de Itens - Proposta'!#REF!</definedName>
    <definedName name="PR_69">'Qtd Mód.'!$X$42</definedName>
    <definedName name="PR_69_C">'Lista de Itens - Proposta'!#REF!</definedName>
    <definedName name="PR_A_138_C">'Lista de Itens - Proposta'!#REF!</definedName>
    <definedName name="PR_A_230_C">'Lista de Itens - Proposta'!#REF!</definedName>
    <definedName name="PR_A_69_C">'Lista de Itens - Proposta'!#REF!</definedName>
    <definedName name="Preco_Brita">'Lista de Itens - Proposta'!#REF!</definedName>
    <definedName name="Preco_CA">'Lista de Itens - Proposta'!#REF!</definedName>
    <definedName name="Preco_CAI">'Lista de Itens - Proposta'!#REF!</definedName>
    <definedName name="Preco_CS">'Lista de Itens - Proposta'!#REF!</definedName>
    <definedName name="Preco_CxInsp">'Lista de Itens - Proposta'!#REF!</definedName>
    <definedName name="Preco_demol_ca">'Lista de Itens - Proposta'!#REF!</definedName>
    <definedName name="Preco_demol_cs">'Lista de Itens - Proposta'!#REF!</definedName>
    <definedName name="Preco_Met">'Lista de Itens - Proposta'!#REF!</definedName>
    <definedName name="Preco_PosteH9R1000">'Lista de Itens - Proposta'!#REF!</definedName>
    <definedName name="Preco_PosteH9R600">'Lista de Itens - Proposta'!#REF!</definedName>
    <definedName name="Preco_Pre">'Lista de Itens - Proposta'!#REF!</definedName>
    <definedName name="Preco_Trilho">'Lista de Itens - Proposta'!#REF!</definedName>
    <definedName name="Preco_TuboFF">'Lista de Itens - Proposta'!#REF!</definedName>
    <definedName name="Projeto_Civil">#REF!</definedName>
    <definedName name="Projeto_Elétrico">#REF!</definedName>
    <definedName name="Projeto_Eletromecânico">#REF!</definedName>
    <definedName name="Projeto_Telecom">#REF!</definedName>
    <definedName name="SEC_AV_230" localSheetId="3">'Qtd Mód.'!$G$42</definedName>
    <definedName name="SEC_AV_69">'Qtd Mód.'!$T$42</definedName>
    <definedName name="SEC_AV_LT_138">'Qtd Mód.'!$O$42</definedName>
    <definedName name="SEC_AV_LT_230" localSheetId="3">'Qtd Mód.'!$H$42</definedName>
    <definedName name="SEC_AV_LT_69">'Qtd Mód.'!$U$42</definedName>
    <definedName name="SEC_MONO_13">'Qtd Mód.'!$AG$42</definedName>
    <definedName name="SEC_MONO_23" localSheetId="3">'Qtd Mód.'!$AA$42</definedName>
    <definedName name="SEC_SEMI_230" localSheetId="3">'Qtd Mód.'!$I$42</definedName>
    <definedName name="SEC_TRI_13">'Qtd Mód.'!$AF$42</definedName>
    <definedName name="SEC_TRI_23" localSheetId="3">'Qtd Mód.'!$Z$42</definedName>
    <definedName name="seção_projeto">[2]Validação!$G$2:$G$12</definedName>
    <definedName name="SECC_AV_138_C">'Lista de Itens - Proposta'!#REF!</definedName>
    <definedName name="SECC_AV_230_C">'Lista de Itens - Proposta'!#REF!</definedName>
    <definedName name="SECC_AV_69_C">'Lista de Itens - Proposta'!#REF!</definedName>
    <definedName name="SECC_SP_138_C">'Lista de Itens - Proposta'!#REF!</definedName>
    <definedName name="SECC_SP_230_C">'Lista de Itens - Proposta'!#REF!</definedName>
    <definedName name="SIMNÃO">[3]LISTAS!$J$2:$J$4</definedName>
    <definedName name="status_aprovação">[2]Validação!$C$2:$C$8</definedName>
    <definedName name="status_recebido">[2]Validação!$A$2:$A$5</definedName>
    <definedName name="TC_13">'Qtd Mód.'!$AH$42</definedName>
    <definedName name="TC_138">'Qtd Mód.'!$P$42</definedName>
    <definedName name="TC_138_C">'Lista de Itens - Proposta'!#REF!</definedName>
    <definedName name="TC_23" localSheetId="3">'Qtd Mód.'!$AB$42</definedName>
    <definedName name="TC_230" localSheetId="3">'Qtd Mód.'!$J$42</definedName>
    <definedName name="TC_230_C">'Lista de Itens - Proposta'!#REF!</definedName>
    <definedName name="TC_69">'Qtd Mód.'!$V$42</definedName>
    <definedName name="TC_69_C">'Lista de Itens - Proposta'!#REF!</definedName>
    <definedName name="tipo_projeto">[2]Validação!$E$2:$E$7</definedName>
    <definedName name="TIPO3a">[3]LISTAS!$F$2:$F$10</definedName>
    <definedName name="TIPO3b">[3]LISTAS!$F$11:$F$24</definedName>
    <definedName name="TIPO3c">[3]LISTAS!$F$25:$F$33</definedName>
    <definedName name="TIPO3d">[3]LISTAS!$F$34:$F$40</definedName>
    <definedName name="_xlnm.Print_Titles" localSheetId="1">'Cronograma Financeiro'!$1:$3</definedName>
    <definedName name="_xlnm.Print_Titles" localSheetId="0">'Lista de Itens - Proposta'!$1:$1</definedName>
    <definedName name="Total_Administração">#REF!</definedName>
    <definedName name="Total_Civis">'Lista de Itens - Proposta'!$G$15</definedName>
    <definedName name="Total_Equipamentos">#REF!</definedName>
    <definedName name="Total_Eventuais">#REF!</definedName>
    <definedName name="Total_LT_Mat">#REF!</definedName>
    <definedName name="Total_LT_Mat_Reserva">#REF!</definedName>
    <definedName name="Total_LT_Projeto">#REF!</definedName>
    <definedName name="Total_LT_Serv">#REF!</definedName>
    <definedName name="Total_Materiais">#REF!</definedName>
    <definedName name="Total_Montagem">#REF!</definedName>
    <definedName name="Total_Projeto">#REF!</definedName>
    <definedName name="Total_Sobressalentes">#REF!</definedName>
    <definedName name="Total_Treinamento">#REF!</definedName>
    <definedName name="TP_13">'Qtd Mód.'!$AI$42</definedName>
    <definedName name="TP_138">'Qtd Mód.'!$Q$42</definedName>
    <definedName name="TP_138_C">'Lista de Itens - Proposta'!#REF!</definedName>
    <definedName name="TP_23">'Qtd Mód.'!$AC$42</definedName>
    <definedName name="TP_69">'Qtd Mód.'!$W$42</definedName>
    <definedName name="TP_69_C">'Lista de Itens - Proposta'!#REF!</definedName>
    <definedName name="TPC_230" localSheetId="3">'Qtd Mód.'!$K$42</definedName>
    <definedName name="TPC_230_C">'Lista de Itens - Proposta'!#REF!</definedName>
    <definedName name="TR_138">'Lista de Itens - Proposta'!#REF!</definedName>
    <definedName name="TR_230_69">'Lista de Itens - Proposta'!#REF!</definedName>
    <definedName name="TR_69_13">'Lista de Itens - Proposta'!#REF!</definedName>
    <definedName name="TuboFF138">'Lista de Itens - Proposta'!#REF!</definedName>
    <definedName name="TuboFF230">'Lista de Itens - Proposta'!#REF!</definedName>
    <definedName name="TuboFF69">'Lista de Itens - Proposta'!#REF!</definedName>
    <definedName name="VARIAÇÃO">[3]LISTAS!$I$2:$I$5</definedName>
    <definedName name="VIGA_138_C">'Lista de Itens - Proposta'!#REF!</definedName>
    <definedName name="VIGA_138_M">'Lista de Itens - Proposta'!#REF!</definedName>
    <definedName name="VIGA_230_C">'Lista de Itens - Proposta'!#REF!</definedName>
    <definedName name="VIGA_230_M">'Lista de Itens - Proposta'!#REF!</definedName>
    <definedName name="VIGA_69_C">'Lista de Itens - Proposta'!#REF!</definedName>
    <definedName name="VIGA_69_M">'Lista de Itens - Proposta'!#REF!</definedName>
    <definedName name="Z_147E5D9A_F32E_498C_B472_8A87895A6990_.wvu.FilterData" localSheetId="1" hidden="1">'Cronograma Financeiro'!$A$3:$R$13</definedName>
    <definedName name="Z_41224BB2_6266_41FC_B602_DC8B78DB4634_.wvu.FilterData" localSheetId="1" hidden="1">'Cronograma Financeiro'!$A$3:$R$13</definedName>
    <definedName name="Z_46C6A663_AB1D_4A62_BF04_89940721AFDE_.wvu.FilterData" localSheetId="1" hidden="1">'Cronograma Financeiro'!$A$3:$R$13</definedName>
    <definedName name="Z_4D065BB5_C537_4D40_9E56_D9F303DC4860_.wvu.FilterData" localSheetId="1" hidden="1">'Cronograma Financeiro'!$A$3:$R$13</definedName>
    <definedName name="Z_6D6B42FC_7F82_4C42_B56E_2A603205DA32_.wvu.FilterData" localSheetId="1" hidden="1">'Cronograma Financeiro'!$A$3:$R$13</definedName>
    <definedName name="Z_70153094_DEB3_47AA_ADB4_B602D30AAFBD_.wvu.Cols" localSheetId="1" hidden="1">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</definedName>
    <definedName name="Z_70153094_DEB3_47AA_ADB4_B602D30AAFBD_.wvu.Cols" localSheetId="0" hidden="1">'Lista de Itens - Proposta'!#REF!,'Lista de Itens - Proposta'!#REF!,'Lista de Itens - Proposta'!#REF!,'Lista de Itens - Proposta'!#REF!</definedName>
    <definedName name="Z_70153094_DEB3_47AA_ADB4_B602D30AAFBD_.wvu.Cols" localSheetId="2" hidden="1">Valores!$U:$Y</definedName>
    <definedName name="Z_70153094_DEB3_47AA_ADB4_B602D30AAFBD_.wvu.FilterData" localSheetId="1" hidden="1">'Cronograma Financeiro'!$A$3:$R$13</definedName>
    <definedName name="Z_70153094_DEB3_47AA_ADB4_B602D30AAFBD_.wvu.PrintArea" localSheetId="1" hidden="1">'Cronograma Financeiro'!$A$1:$R$22</definedName>
    <definedName name="Z_70153094_DEB3_47AA_ADB4_B602D30AAFBD_.wvu.PrintArea" localSheetId="0" hidden="1">'Lista de Itens - Proposta'!$A$1:$G$10</definedName>
    <definedName name="Z_70153094_DEB3_47AA_ADB4_B602D30AAFBD_.wvu.PrintArea" localSheetId="2" hidden="1">Valores!$J$1:$L$44</definedName>
    <definedName name="Z_70153094_DEB3_47AA_ADB4_B602D30AAFBD_.wvu.PrintTitles" localSheetId="1" hidden="1">'Cronograma Financeiro'!$1:$3</definedName>
    <definedName name="Z_70153094_DEB3_47AA_ADB4_B602D30AAFBD_.wvu.PrintTitles" localSheetId="0" hidden="1">'Lista de Itens - Proposta'!$1:$1</definedName>
    <definedName name="Z_74CF2950_CAC0_4F5F_81F2_ABB0C8DF23CA_.wvu.FilterData" localSheetId="1" hidden="1">'Cronograma Financeiro'!$A$3:$R$13</definedName>
    <definedName name="Z_7812E9C8_43FF_411C_B4C9_12B3C00714E2_.wvu.FilterData" localSheetId="1" hidden="1">'Cronograma Financeiro'!$A$3:$R$13</definedName>
    <definedName name="Z_7901F980_587E_497F_A3F3_A03E74CA7367_.wvu.FilterData" localSheetId="1" hidden="1">'Cronograma Financeiro'!$A$3:$R$13</definedName>
    <definedName name="Z_7C0EDD94_F5A2_403D_8390_45A24814183D_.wvu.FilterData" localSheetId="1" hidden="1">'Cronograma Financeiro'!$A$3:$R$13</definedName>
    <definedName name="Z_92AA110C_BC8C_424D_A531_A361CCE51708_.wvu.Cols" localSheetId="1" hidden="1">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</definedName>
    <definedName name="Z_92AA110C_BC8C_424D_A531_A361CCE51708_.wvu.Cols" localSheetId="0" hidden="1">'Lista de Itens - Proposta'!#REF!</definedName>
    <definedName name="Z_92AA110C_BC8C_424D_A531_A361CCE51708_.wvu.Cols" localSheetId="2" hidden="1">Valores!$U:$Y</definedName>
    <definedName name="Z_92AA110C_BC8C_424D_A531_A361CCE51708_.wvu.FilterData" localSheetId="1" hidden="1">'Cronograma Financeiro'!$A$3:$R$13</definedName>
    <definedName name="Z_92AA110C_BC8C_424D_A531_A361CCE51708_.wvu.PrintArea" localSheetId="1" hidden="1">'Cronograma Financeiro'!$A$1:$R$22</definedName>
    <definedName name="Z_92AA110C_BC8C_424D_A531_A361CCE51708_.wvu.PrintArea" localSheetId="0" hidden="1">'Lista de Itens - Proposta'!$A$1:$G$10</definedName>
    <definedName name="Z_92AA110C_BC8C_424D_A531_A361CCE51708_.wvu.PrintArea" localSheetId="2" hidden="1">Valores!$J$1:$L$44</definedName>
    <definedName name="Z_92AA110C_BC8C_424D_A531_A361CCE51708_.wvu.PrintTitles" localSheetId="1" hidden="1">'Cronograma Financeiro'!$1:$3</definedName>
    <definedName name="Z_92AA110C_BC8C_424D_A531_A361CCE51708_.wvu.PrintTitles" localSheetId="0" hidden="1">'Lista de Itens - Proposta'!$1:$1</definedName>
    <definedName name="Z_92AA110C_BC8C_424D_A531_A361CCE51708_.wvu.Rows" localSheetId="1" hidden="1">'Cronograma Financeiro'!#REF!,'Cronograma Financeiro'!#REF!,'Cronograma Financeiro'!#REF!,'Cronograma Financeiro'!#REF!,'Cronograma Financeiro'!#REF!,'Cronograma Financeiro'!$5:$13,'Cronograma Financeiro'!#REF!,'Cronograma Financeiro'!#REF!,'Cronograma Financeiro'!#REF!</definedName>
    <definedName name="Z_92AA110C_BC8C_424D_A531_A361CCE51708_.wvu.Rows" localSheetId="0" hidden="1">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</definedName>
    <definedName name="Z_BEC5DAD8_8343_49C2_9466_A996FC5CF980_.wvu.FilterData" localSheetId="1" hidden="1">'Cronograma Financeiro'!$A$3:$R$13</definedName>
    <definedName name="Z_C7001A0C_A2C7_41AD_BEB5_0B8325456304_.wvu.Cols" localSheetId="1" hidden="1">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</definedName>
    <definedName name="Z_C7001A0C_A2C7_41AD_BEB5_0B8325456304_.wvu.Cols" localSheetId="0" hidden="1">'Lista de Itens - Proposta'!#REF!,'Lista de Itens - Proposta'!#REF!,'Lista de Itens - Proposta'!#REF!</definedName>
    <definedName name="Z_C7001A0C_A2C7_41AD_BEB5_0B8325456304_.wvu.Cols" localSheetId="2" hidden="1">Valores!$U:$Y</definedName>
    <definedName name="Z_C7001A0C_A2C7_41AD_BEB5_0B8325456304_.wvu.FilterData" localSheetId="1" hidden="1">'Cronograma Financeiro'!$A$3:$R$13</definedName>
    <definedName name="Z_C7001A0C_A2C7_41AD_BEB5_0B8325456304_.wvu.PrintArea" localSheetId="1" hidden="1">'Cronograma Financeiro'!$A$1:$R$22</definedName>
    <definedName name="Z_C7001A0C_A2C7_41AD_BEB5_0B8325456304_.wvu.PrintArea" localSheetId="0" hidden="1">'Lista de Itens - Proposta'!$A$1:$G$10</definedName>
    <definedName name="Z_C7001A0C_A2C7_41AD_BEB5_0B8325456304_.wvu.PrintArea" localSheetId="2" hidden="1">Valores!$J$1:$L$44</definedName>
    <definedName name="Z_C7001A0C_A2C7_41AD_BEB5_0B8325456304_.wvu.PrintTitles" localSheetId="1" hidden="1">'Cronograma Financeiro'!$1:$3</definedName>
    <definedName name="Z_C7001A0C_A2C7_41AD_BEB5_0B8325456304_.wvu.PrintTitles" localSheetId="0" hidden="1">'Lista de Itens - Proposta'!$1:$1</definedName>
    <definedName name="Z_C7001A0C_A2C7_41AD_BEB5_0B8325456304_.wvu.Rows" localSheetId="0" hidden="1">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</definedName>
    <definedName name="Z_CDC46A95_A130_4764_AAAE_62D8952F4137_.wvu.FilterData" localSheetId="1" hidden="1">'Cronograma Financeiro'!$A$3:$R$13</definedName>
    <definedName name="Z_E5E4AB0E_1795_4C0F_8583_18B63CC4C479_.wvu.FilterData" localSheetId="1" hidden="1">'Cronograma Financeiro'!$A$3:$R$13</definedName>
    <definedName name="Z_EA72A035_2AEF_43E1_80BD_D3EB3E62D166_.wvu.Cols" localSheetId="1" hidden="1">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</definedName>
    <definedName name="Z_EA72A035_2AEF_43E1_80BD_D3EB3E62D166_.wvu.Cols" localSheetId="0" hidden="1">'Lista de Itens - Proposta'!#REF!,'Lista de Itens - Proposta'!#REF!,'Lista de Itens - Proposta'!#REF!,'Lista de Itens - Proposta'!#REF!</definedName>
    <definedName name="Z_EA72A035_2AEF_43E1_80BD_D3EB3E62D166_.wvu.Cols" localSheetId="2" hidden="1">Valores!$U:$Y</definedName>
    <definedName name="Z_EA72A035_2AEF_43E1_80BD_D3EB3E62D166_.wvu.FilterData" localSheetId="1" hidden="1">'Cronograma Financeiro'!$A$3:$R$13</definedName>
    <definedName name="Z_EA72A035_2AEF_43E1_80BD_D3EB3E62D166_.wvu.PrintArea" localSheetId="1" hidden="1">'Cronograma Financeiro'!$A$1:$R$22</definedName>
    <definedName name="Z_EA72A035_2AEF_43E1_80BD_D3EB3E62D166_.wvu.PrintArea" localSheetId="0" hidden="1">'Lista de Itens - Proposta'!$A$1:$G$10</definedName>
    <definedName name="Z_EA72A035_2AEF_43E1_80BD_D3EB3E62D166_.wvu.PrintArea" localSheetId="2" hidden="1">Valores!$J$1:$L$44</definedName>
    <definedName name="Z_EA72A035_2AEF_43E1_80BD_D3EB3E62D166_.wvu.PrintTitles" localSheetId="1" hidden="1">'Cronograma Financeiro'!$1:$3</definedName>
    <definedName name="Z_EA72A035_2AEF_43E1_80BD_D3EB3E62D166_.wvu.PrintTitles" localSheetId="0" hidden="1">'Lista de Itens - Proposta'!$1:$1</definedName>
    <definedName name="Z_EA72A035_2AEF_43E1_80BD_D3EB3E62D166_.wvu.Rows" localSheetId="1" hidden="1">'Cronograma Financeiro'!#REF!,'Cronograma Financeiro'!#REF!,'Cronograma Financeiro'!#REF!,'Cronograma Financeiro'!#REF!,'Cronograma Financeiro'!$5:$13,'Cronograma Financeiro'!#REF!,'Cronograma Financeiro'!#REF!,'Cronograma Financeiro'!#REF!,'Cronograma Financeiro'!#REF!</definedName>
    <definedName name="Z_EA72A035_2AEF_43E1_80BD_D3EB3E62D166_.wvu.Rows" localSheetId="0" hidden="1">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</definedName>
    <definedName name="Z_EE1EBDBA_AD7C_4ADD_82C2_E4535B281BEE_.wvu.FilterData" localSheetId="1" hidden="1">'Cronograma Financeiro'!$A$3:$R$13</definedName>
    <definedName name="Z_F32A6A1B_E293_4BCE_A2BC_4FB55688F5F3_.wvu.FilterData" localSheetId="1" hidden="1">'Cronograma Financeiro'!$A$3:$R$13</definedName>
    <definedName name="Z_FD537D99_44D4_46FD_90D5_09E80FD0703C_.wvu.Cols" localSheetId="1" hidden="1">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Financeiro'!#REF!,'Cronograma Financeiro'!#REF!</definedName>
    <definedName name="Z_FD537D99_44D4_46FD_90D5_09E80FD0703C_.wvu.Cols" localSheetId="0" hidden="1">'Lista de Itens - Proposta'!#REF!,'Lista de Itens - Proposta'!#REF!,'Lista de Itens - Proposta'!#REF!</definedName>
    <definedName name="Z_FD537D99_44D4_46FD_90D5_09E80FD0703C_.wvu.Cols" localSheetId="2" hidden="1">Valores!$U:$Y</definedName>
    <definedName name="Z_FD537D99_44D4_46FD_90D5_09E80FD0703C_.wvu.FilterData" localSheetId="1" hidden="1">'Cronograma Financeiro'!$A$3:$R$13</definedName>
    <definedName name="Z_FD537D99_44D4_46FD_90D5_09E80FD0703C_.wvu.PrintArea" localSheetId="1" hidden="1">'Cronograma Financeiro'!$A$1:$R$22</definedName>
    <definedName name="Z_FD537D99_44D4_46FD_90D5_09E80FD0703C_.wvu.PrintArea" localSheetId="0" hidden="1">'Lista de Itens - Proposta'!$A$1:$G$10</definedName>
    <definedName name="Z_FD537D99_44D4_46FD_90D5_09E80FD0703C_.wvu.PrintArea" localSheetId="2" hidden="1">Valores!$J$1:$L$44</definedName>
    <definedName name="Z_FD537D99_44D4_46FD_90D5_09E80FD0703C_.wvu.PrintTitles" localSheetId="1" hidden="1">'Cronograma Financeiro'!$1:$3</definedName>
    <definedName name="Z_FD537D99_44D4_46FD_90D5_09E80FD0703C_.wvu.PrintTitles" localSheetId="0" hidden="1">'Lista de Itens - Proposta'!$1:$1</definedName>
    <definedName name="Z_FD537D99_44D4_46FD_90D5_09E80FD0703C_.wvu.Rows" localSheetId="1" hidden="1">'Cronograma Financeiro'!#REF!,'Cronograma Financeiro'!#REF!,'Cronograma Financeiro'!#REF!,'Cronograma Financeiro'!#REF!,'Cronograma Financeiro'!#REF!,'Cronograma Financeiro'!$5:$13,'Cronograma Financeiro'!#REF!,'Cronograma Financeiro'!#REF!,'Cronograma Financeiro'!#REF!,'Cronograma Financeiro'!#REF!</definedName>
    <definedName name="Z_FD537D99_44D4_46FD_90D5_09E80FD0703C_.wvu.Rows" localSheetId="0" hidden="1">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Proposta'!#REF!,'Lista de Itens - Proposta'!#REF!</definedName>
  </definedNames>
  <calcPr calcId="152511"/>
  <customWorkbookViews>
    <customWorkbookView name="Claudia Behling - Modo de exibição pessoal" guid="{C7001A0C-A2C7-41AD-BEB5-0B8325456304}" mergeInterval="0" personalView="1" maximized="1" windowWidth="1436" windowHeight="655" tabRatio="858" activeSheetId="11"/>
    <customWorkbookView name="eduardo.difante - Modo de exibição pessoal" guid="{EA72A035-2AEF-43E1-80BD-D3EB3E62D166}" mergeInterval="0" personalView="1" maximized="1" windowWidth="1596" windowHeight="675" tabRatio="683" activeSheetId="16"/>
    <customWorkbookView name="Eduardo Beck Difante - Modo de exibição pessoal" guid="{FD537D99-44D4-46FD-90D5-09E80FD0703C}" mergeInterval="0" personalView="1" maximized="1" windowWidth="1596" windowHeight="675" tabRatio="787" activeSheetId="6"/>
    <customWorkbookView name="Windows Seven - Modo de exibição pessoal" guid="{70153094-DEB3-47AA-ADB4-B602D30AAFBD}" mergeInterval="0" personalView="1" maximized="1" windowWidth="1276" windowHeight="575" activeSheetId="2"/>
    <customWorkbookView name="rodrigop - Modo de exibição pessoal" guid="{92AA110C-BC8C-424D-A531-A361CCE51708}" mergeInterval="0" personalView="1" xWindow="1425" yWindow="31" windowWidth="1397" windowHeight="632" activeSheetId="23"/>
  </customWorkbookViews>
</workbook>
</file>

<file path=xl/calcChain.xml><?xml version="1.0" encoding="utf-8"?>
<calcChain xmlns="http://schemas.openxmlformats.org/spreadsheetml/2006/main">
  <c r="Q17" i="16" l="1"/>
  <c r="O17" i="16"/>
  <c r="I18" i="16"/>
  <c r="K18" i="16"/>
  <c r="M18" i="16"/>
  <c r="G18" i="16"/>
  <c r="Q11" i="16"/>
  <c r="Q15" i="16"/>
  <c r="O15" i="16"/>
  <c r="O13" i="16"/>
  <c r="O11" i="16"/>
  <c r="O6" i="16"/>
  <c r="G12" i="11"/>
  <c r="C12" i="16" s="1"/>
  <c r="C13" i="16" s="1"/>
  <c r="Q6" i="16" l="1"/>
  <c r="Q13" i="16"/>
  <c r="L15" i="16"/>
  <c r="J15" i="16"/>
  <c r="H15" i="16" l="1"/>
  <c r="N6" i="16" l="1"/>
  <c r="G7" i="11" l="1"/>
  <c r="C5" i="16" s="1"/>
  <c r="C6" i="16" s="1"/>
  <c r="N13" i="16" l="1"/>
  <c r="N11" i="16"/>
  <c r="L11" i="16"/>
  <c r="N9" i="16"/>
  <c r="L9" i="16"/>
  <c r="J9" i="16"/>
  <c r="D54" i="20" l="1"/>
  <c r="D52" i="20"/>
  <c r="D51" i="20"/>
  <c r="D50" i="20"/>
  <c r="D49" i="20"/>
  <c r="D48" i="20"/>
  <c r="O14" i="20"/>
  <c r="N14" i="20"/>
  <c r="M14" i="20"/>
  <c r="L14" i="20"/>
  <c r="K14" i="20"/>
  <c r="J14" i="20"/>
  <c r="I14" i="20"/>
  <c r="H14" i="20"/>
  <c r="G14" i="20"/>
  <c r="F14" i="20"/>
  <c r="O13" i="20"/>
  <c r="N13" i="20"/>
  <c r="M13" i="20"/>
  <c r="L13" i="20"/>
  <c r="K13" i="20"/>
  <c r="J13" i="20"/>
  <c r="I13" i="20"/>
  <c r="H13" i="20"/>
  <c r="G13" i="20"/>
  <c r="F13" i="20"/>
  <c r="O12" i="20"/>
  <c r="N12" i="20"/>
  <c r="M12" i="20"/>
  <c r="L12" i="20"/>
  <c r="K12" i="20"/>
  <c r="J12" i="20"/>
  <c r="I12" i="20"/>
  <c r="H12" i="20"/>
  <c r="G12" i="20"/>
  <c r="F12" i="20"/>
  <c r="O11" i="20"/>
  <c r="N11" i="20"/>
  <c r="M11" i="20"/>
  <c r="L11" i="20"/>
  <c r="K11" i="20"/>
  <c r="J11" i="20"/>
  <c r="I11" i="20"/>
  <c r="H11" i="20"/>
  <c r="G11" i="20"/>
  <c r="F11" i="20"/>
  <c r="O10" i="20"/>
  <c r="N10" i="20"/>
  <c r="M10" i="20"/>
  <c r="L10" i="20"/>
  <c r="K10" i="20"/>
  <c r="J10" i="20"/>
  <c r="I10" i="20"/>
  <c r="H10" i="20"/>
  <c r="G10" i="20"/>
  <c r="F10" i="20"/>
  <c r="O9" i="20"/>
  <c r="N9" i="20"/>
  <c r="M9" i="20"/>
  <c r="L9" i="20"/>
  <c r="K9" i="20"/>
  <c r="J9" i="20"/>
  <c r="I9" i="20"/>
  <c r="H9" i="20"/>
  <c r="G9" i="20"/>
  <c r="F9" i="20"/>
  <c r="O8" i="20"/>
  <c r="N8" i="20"/>
  <c r="M8" i="20"/>
  <c r="L8" i="20"/>
  <c r="K8" i="20"/>
  <c r="J8" i="20"/>
  <c r="I8" i="20"/>
  <c r="H8" i="20"/>
  <c r="G8" i="20"/>
  <c r="F8" i="20"/>
  <c r="O7" i="20"/>
  <c r="N7" i="20"/>
  <c r="M7" i="20"/>
  <c r="L7" i="20"/>
  <c r="K7" i="20"/>
  <c r="J7" i="20"/>
  <c r="I7" i="20"/>
  <c r="H7" i="20"/>
  <c r="G7" i="20"/>
  <c r="F7" i="20"/>
  <c r="O6" i="20"/>
  <c r="N6" i="20"/>
  <c r="M6" i="20"/>
  <c r="L6" i="20"/>
  <c r="K6" i="20"/>
  <c r="J6" i="20"/>
  <c r="I6" i="20"/>
  <c r="H6" i="20"/>
  <c r="G6" i="20"/>
  <c r="F6" i="20"/>
  <c r="O5" i="20"/>
  <c r="N5" i="20"/>
  <c r="M5" i="20"/>
  <c r="L5" i="20"/>
  <c r="K5" i="20"/>
  <c r="J5" i="20"/>
  <c r="I5" i="20"/>
  <c r="H5" i="20"/>
  <c r="G5" i="20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H42" i="20" l="1"/>
  <c r="L42" i="20"/>
  <c r="P42" i="20"/>
  <c r="T42" i="20"/>
  <c r="X42" i="20"/>
  <c r="AB42" i="20"/>
  <c r="AF42" i="20"/>
  <c r="AJ42" i="20"/>
  <c r="I42" i="20"/>
  <c r="M42" i="20"/>
  <c r="Q42" i="20"/>
  <c r="U42" i="20"/>
  <c r="Y42" i="20"/>
  <c r="AC42" i="20"/>
  <c r="AG42" i="20"/>
  <c r="F42" i="20"/>
  <c r="N42" i="20"/>
  <c r="V42" i="20"/>
  <c r="AD42" i="20"/>
  <c r="AH42" i="20"/>
  <c r="J42" i="20"/>
  <c r="R42" i="20"/>
  <c r="Z42" i="20"/>
  <c r="G42" i="20"/>
  <c r="K42" i="20"/>
  <c r="O42" i="20"/>
  <c r="S42" i="20"/>
  <c r="W42" i="20"/>
  <c r="AA42" i="20"/>
  <c r="AE42" i="20"/>
  <c r="AI42" i="20"/>
  <c r="AL24" i="19" l="1"/>
  <c r="AK24" i="19"/>
  <c r="AM20" i="19"/>
  <c r="AL20" i="19"/>
  <c r="AI20" i="19"/>
  <c r="AH20" i="19"/>
  <c r="AG20" i="19"/>
  <c r="AF20" i="19"/>
  <c r="AM19" i="19"/>
  <c r="AL19" i="19"/>
  <c r="AI19" i="19"/>
  <c r="AH19" i="19"/>
  <c r="AG19" i="19"/>
  <c r="AF19" i="19"/>
  <c r="AM18" i="19"/>
  <c r="AL18" i="19"/>
  <c r="AI18" i="19"/>
  <c r="AH18" i="19"/>
  <c r="AG18" i="19"/>
  <c r="AF18" i="19"/>
  <c r="AM17" i="19"/>
  <c r="AL17" i="19"/>
  <c r="AI17" i="19"/>
  <c r="AH17" i="19"/>
  <c r="AG17" i="19"/>
  <c r="AF17" i="19"/>
  <c r="AM16" i="19"/>
  <c r="AL16" i="19"/>
  <c r="AI16" i="19"/>
  <c r="AH16" i="19"/>
  <c r="AG16" i="19"/>
  <c r="AF16" i="19"/>
  <c r="AM15" i="19"/>
  <c r="AL15" i="19"/>
  <c r="AI15" i="19"/>
  <c r="AH15" i="19"/>
  <c r="AG15" i="19"/>
  <c r="AF15" i="19"/>
  <c r="AM14" i="19"/>
  <c r="AL14" i="19"/>
  <c r="AI14" i="19"/>
  <c r="AH14" i="19"/>
  <c r="AG14" i="19"/>
  <c r="AF14" i="19"/>
  <c r="AM13" i="19"/>
  <c r="AL13" i="19"/>
  <c r="AI13" i="19"/>
  <c r="AH13" i="19"/>
  <c r="AG13" i="19"/>
  <c r="AF13" i="19"/>
  <c r="AM12" i="19"/>
  <c r="AL12" i="19"/>
  <c r="AI12" i="19"/>
  <c r="AH12" i="19"/>
  <c r="AG12" i="19"/>
  <c r="AF12" i="19"/>
  <c r="AM11" i="19"/>
  <c r="AL11" i="19"/>
  <c r="AI11" i="19"/>
  <c r="AH11" i="19"/>
  <c r="AG11" i="19"/>
  <c r="AF11" i="19"/>
  <c r="AM10" i="19"/>
  <c r="AL10" i="19"/>
  <c r="AI10" i="19"/>
  <c r="AH10" i="19"/>
  <c r="AG10" i="19"/>
  <c r="AF10" i="19"/>
  <c r="AM9" i="19"/>
  <c r="AL9" i="19"/>
  <c r="AI9" i="19"/>
  <c r="AH9" i="19"/>
  <c r="AG9" i="19"/>
  <c r="AF9" i="19"/>
  <c r="AM8" i="19"/>
  <c r="AL8" i="19"/>
  <c r="AI8" i="19"/>
  <c r="AH8" i="19"/>
  <c r="AG8" i="19"/>
  <c r="AF8" i="19"/>
  <c r="AM7" i="19"/>
  <c r="AL7" i="19"/>
  <c r="AI7" i="19"/>
  <c r="AH7" i="19"/>
  <c r="AG7" i="19"/>
  <c r="AF7" i="19"/>
  <c r="AM6" i="19"/>
  <c r="AL6" i="19"/>
  <c r="AI6" i="19"/>
  <c r="AH6" i="19"/>
  <c r="AG6" i="19"/>
  <c r="AF6" i="19"/>
  <c r="AM5" i="19"/>
  <c r="AL5" i="19"/>
  <c r="AI5" i="19"/>
  <c r="AH5" i="19"/>
  <c r="AG5" i="19"/>
  <c r="AF5" i="19"/>
  <c r="AM4" i="19"/>
  <c r="AL4" i="19"/>
  <c r="AI4" i="19"/>
  <c r="AH4" i="19"/>
  <c r="AG4" i="19"/>
  <c r="AF4" i="19"/>
  <c r="AM3" i="19"/>
  <c r="AM22" i="19" s="1"/>
  <c r="AL3" i="19"/>
  <c r="AL22" i="19" s="1"/>
  <c r="AI3" i="19"/>
  <c r="AI22" i="19" s="1"/>
  <c r="AH3" i="19"/>
  <c r="AH22" i="19" s="1"/>
  <c r="AG3" i="19"/>
  <c r="AG22" i="19" s="1"/>
  <c r="AF3" i="19"/>
  <c r="AF22" i="19" s="1"/>
  <c r="AE20" i="19"/>
  <c r="AD20" i="19" s="1"/>
  <c r="AE19" i="19"/>
  <c r="AE18" i="19"/>
  <c r="AD18" i="19" s="1"/>
  <c r="AE17" i="19"/>
  <c r="AD17" i="19" s="1"/>
  <c r="AE16" i="19"/>
  <c r="AD16" i="19" s="1"/>
  <c r="AE15" i="19"/>
  <c r="AD15" i="19" s="1"/>
  <c r="AE14" i="19"/>
  <c r="AD14" i="19" s="1"/>
  <c r="AE13" i="19"/>
  <c r="AD13" i="19" s="1"/>
  <c r="AE12" i="19"/>
  <c r="AD12" i="19" s="1"/>
  <c r="AE11" i="19"/>
  <c r="AE10" i="19"/>
  <c r="AD10" i="19" s="1"/>
  <c r="Y10" i="19" s="1"/>
  <c r="AE9" i="19"/>
  <c r="AD9" i="19" s="1"/>
  <c r="Y9" i="19" s="1"/>
  <c r="AE8" i="19"/>
  <c r="AD8" i="19" s="1"/>
  <c r="AE7" i="19"/>
  <c r="AD7" i="19" s="1"/>
  <c r="AE6" i="19"/>
  <c r="AD6" i="19" s="1"/>
  <c r="AE5" i="19"/>
  <c r="AD5" i="19" s="1"/>
  <c r="AE4" i="19"/>
  <c r="AD4" i="19" s="1"/>
  <c r="Y4" i="19" s="1"/>
  <c r="AE3" i="19"/>
  <c r="AE22" i="19" s="1"/>
  <c r="C3" i="19"/>
  <c r="C18" i="19" s="1"/>
  <c r="D3" i="19"/>
  <c r="R3" i="19"/>
  <c r="C4" i="19"/>
  <c r="D8" i="19"/>
  <c r="E8" i="19"/>
  <c r="R8" i="19"/>
  <c r="C9" i="19"/>
  <c r="R10" i="19"/>
  <c r="AK22" i="19"/>
  <c r="D12" i="19"/>
  <c r="E12" i="19"/>
  <c r="C13" i="19"/>
  <c r="M22" i="19"/>
  <c r="W22" i="19"/>
  <c r="AD24" i="19"/>
  <c r="N41" i="19" s="1"/>
  <c r="AD35" i="19"/>
  <c r="R22" i="19" l="1"/>
  <c r="N3" i="19"/>
  <c r="V3" i="19" s="1"/>
  <c r="N7" i="19"/>
  <c r="P7" i="19" s="1"/>
  <c r="N19" i="19"/>
  <c r="P19" i="19" s="1"/>
  <c r="G3" i="19"/>
  <c r="H3" i="19" s="1"/>
  <c r="D4" i="19"/>
  <c r="N18" i="19"/>
  <c r="P18" i="19" s="1"/>
  <c r="AK26" i="19"/>
  <c r="AD3" i="19"/>
  <c r="X3" i="19" s="1"/>
  <c r="N31" i="19"/>
  <c r="X8" i="19"/>
  <c r="Y8" i="19"/>
  <c r="N36" i="19"/>
  <c r="X9" i="19"/>
  <c r="X5" i="19"/>
  <c r="Y5" i="19"/>
  <c r="X10" i="19"/>
  <c r="X4" i="19"/>
  <c r="C21" i="19"/>
  <c r="C20" i="19"/>
  <c r="N26" i="19"/>
  <c r="AD26" i="19"/>
  <c r="AL26" i="19"/>
  <c r="E3" i="19"/>
  <c r="E4" i="19" s="1"/>
  <c r="N6" i="19"/>
  <c r="O6" i="19" s="1"/>
  <c r="N14" i="19"/>
  <c r="N20" i="19"/>
  <c r="P20" i="19" s="1"/>
  <c r="N17" i="19"/>
  <c r="P17" i="19" s="1"/>
  <c r="N8" i="19"/>
  <c r="N5" i="19"/>
  <c r="N4" i="19"/>
  <c r="N9" i="19"/>
  <c r="O9" i="19" s="1"/>
  <c r="C5" i="19"/>
  <c r="C19" i="19" s="1"/>
  <c r="N10" i="19"/>
  <c r="N12" i="19"/>
  <c r="P12" i="19" s="1"/>
  <c r="N11" i="19"/>
  <c r="N13" i="19"/>
  <c r="P13" i="19" s="1"/>
  <c r="N16" i="19"/>
  <c r="P16" i="19" s="1"/>
  <c r="N15" i="19"/>
  <c r="O15" i="19" s="1"/>
  <c r="P15" i="19" l="1"/>
  <c r="U3" i="19"/>
  <c r="O7" i="19"/>
  <c r="O12" i="19"/>
  <c r="P3" i="19"/>
  <c r="P22" i="19" s="1"/>
  <c r="Y3" i="19"/>
  <c r="Y22" i="19" s="1"/>
  <c r="X22" i="19" s="1"/>
  <c r="O3" i="19"/>
  <c r="AD22" i="19"/>
  <c r="AC13" i="19" s="1"/>
  <c r="U10" i="19"/>
  <c r="V10" i="19"/>
  <c r="P10" i="19"/>
  <c r="O10" i="19"/>
  <c r="V5" i="19"/>
  <c r="P5" i="19"/>
  <c r="U5" i="19"/>
  <c r="O5" i="19"/>
  <c r="P14" i="19"/>
  <c r="O14" i="19"/>
  <c r="U8" i="19"/>
  <c r="V8" i="19"/>
  <c r="O8" i="19"/>
  <c r="P8" i="19"/>
  <c r="P11" i="19"/>
  <c r="O11" i="19"/>
  <c r="U9" i="19"/>
  <c r="V9" i="19"/>
  <c r="P9" i="19"/>
  <c r="P6" i="19"/>
  <c r="AJ16" i="19"/>
  <c r="AJ11" i="19"/>
  <c r="AJ5" i="19"/>
  <c r="AJ8" i="19"/>
  <c r="AJ13" i="19"/>
  <c r="AJ12" i="19"/>
  <c r="AJ7" i="19"/>
  <c r="AJ15" i="19"/>
  <c r="AJ18" i="19"/>
  <c r="AJ9" i="19"/>
  <c r="AJ14" i="19"/>
  <c r="AJ19" i="19"/>
  <c r="AJ10" i="19"/>
  <c r="AJ20" i="19"/>
  <c r="AJ6" i="19"/>
  <c r="AJ4" i="19"/>
  <c r="AJ3" i="19"/>
  <c r="AJ22" i="19" s="1"/>
  <c r="AJ17" i="19"/>
  <c r="V4" i="19"/>
  <c r="U4" i="19"/>
  <c r="O4" i="19"/>
  <c r="P4" i="19"/>
  <c r="N22" i="19"/>
  <c r="U22" i="19" l="1"/>
  <c r="V22" i="19" s="1"/>
  <c r="O22" i="19"/>
  <c r="AC17" i="19"/>
  <c r="AC20" i="19"/>
  <c r="AC7" i="19"/>
  <c r="AC22" i="19"/>
  <c r="AC16" i="19"/>
  <c r="AC19" i="19"/>
  <c r="AC4" i="19"/>
  <c r="AC6" i="19"/>
  <c r="AC18" i="19"/>
  <c r="AC11" i="19"/>
  <c r="AC9" i="19"/>
  <c r="AC15" i="19"/>
  <c r="AC3" i="19"/>
  <c r="AC8" i="19"/>
  <c r="AC12" i="19"/>
  <c r="AC14" i="19"/>
  <c r="AC10" i="19"/>
  <c r="AC5" i="19"/>
  <c r="N37" i="19"/>
  <c r="N38" i="19" s="1"/>
  <c r="N39" i="19" s="1"/>
  <c r="N32" i="19"/>
  <c r="N33" i="19" s="1"/>
  <c r="N34" i="19" s="1"/>
  <c r="N27" i="19"/>
  <c r="N28" i="19" s="1"/>
  <c r="N29" i="19" s="1"/>
  <c r="N42" i="19"/>
  <c r="N43" i="19" s="1"/>
  <c r="N44" i="19" s="1"/>
  <c r="AF24" i="19" l="1"/>
  <c r="AF26" i="19" s="1"/>
  <c r="AI24" i="19" l="1"/>
  <c r="AI26" i="19" s="1"/>
  <c r="AF27" i="19"/>
  <c r="AG24" i="19"/>
  <c r="AG26" i="19" l="1"/>
  <c r="AE32" i="19"/>
  <c r="AE24" i="19" l="1"/>
  <c r="AE27" i="19" l="1"/>
  <c r="AE26" i="19"/>
  <c r="AH24" i="19" l="1"/>
  <c r="AH26" i="19" s="1"/>
  <c r="AM24" i="19" l="1"/>
  <c r="AM26" i="19" s="1"/>
  <c r="AJ24" i="19"/>
  <c r="AJ26" i="19" s="1"/>
  <c r="AE31" i="19" l="1"/>
  <c r="AE33" i="19" s="1"/>
  <c r="AF32" i="19" s="1"/>
  <c r="AF31" i="19" l="1"/>
  <c r="AF33" i="19" s="1"/>
  <c r="O9" i="16" l="1"/>
  <c r="Q9" i="16" s="1"/>
  <c r="J6" i="16" l="1"/>
  <c r="L6" i="16"/>
  <c r="H6" i="16"/>
  <c r="P6" i="16" l="1"/>
  <c r="R6" i="16" s="1"/>
  <c r="G10" i="11"/>
  <c r="C8" i="16" s="1"/>
  <c r="G13" i="11"/>
  <c r="G11" i="11"/>
  <c r="C10" i="16" s="1"/>
  <c r="C11" i="16" s="1"/>
  <c r="G15" i="11"/>
  <c r="C14" i="16" l="1"/>
  <c r="C15" i="16" s="1"/>
  <c r="N15" i="16" s="1"/>
  <c r="C9" i="16"/>
  <c r="P15" i="16" l="1"/>
  <c r="R15" i="16" s="1"/>
  <c r="M16" i="16"/>
  <c r="C16" i="16"/>
  <c r="H9" i="16"/>
  <c r="P9" i="16" s="1"/>
  <c r="R9" i="16" s="1"/>
  <c r="H11" i="16"/>
  <c r="J11" i="16"/>
  <c r="H13" i="16"/>
  <c r="L13" i="16"/>
  <c r="K16" i="16" s="1"/>
  <c r="P11" i="16" l="1"/>
  <c r="R11" i="16" s="1"/>
  <c r="G16" i="16"/>
  <c r="G17" i="16" s="1"/>
  <c r="J13" i="16"/>
  <c r="I16" i="16" s="1"/>
  <c r="P13" i="16" l="1"/>
  <c r="R13" i="16" s="1"/>
  <c r="I17" i="16"/>
  <c r="Q16" i="16"/>
  <c r="K17" i="16"/>
  <c r="O16" i="16" l="1"/>
  <c r="M17" i="16"/>
</calcChain>
</file>

<file path=xl/comments1.xml><?xml version="1.0" encoding="utf-8"?>
<comments xmlns="http://schemas.openxmlformats.org/spreadsheetml/2006/main">
  <authors>
    <author>Gustavo Bystronski Vier</author>
    <author>gustavov</author>
  </authors>
  <commentList>
    <comment ref="AA3" authorId="0" shapeId="0">
      <text>
        <r>
          <rPr>
            <b/>
            <sz val="8"/>
            <color indexed="81"/>
            <rFont val="Tahoma"/>
            <family val="2"/>
          </rPr>
          <t>módulo geral</t>
        </r>
      </text>
    </comment>
    <comment ref="AA4" authorId="0" shapeId="0">
      <text>
        <r>
          <rPr>
            <b/>
            <sz val="8"/>
            <color indexed="81"/>
            <rFont val="Tahoma"/>
            <family val="2"/>
          </rPr>
          <t>LT PAL 9</t>
        </r>
      </text>
    </comment>
    <comment ref="AA5" authorId="0" shapeId="0">
      <text>
        <r>
          <rPr>
            <b/>
            <sz val="8"/>
            <color indexed="81"/>
            <rFont val="Tahoma"/>
            <family val="2"/>
          </rPr>
          <t>LT CIN</t>
        </r>
      </text>
    </comment>
    <comment ref="AA6" authorId="0" shapeId="0">
      <text>
        <r>
          <rPr>
            <b/>
            <sz val="8"/>
            <color indexed="81"/>
            <rFont val="Tahoma"/>
            <family val="2"/>
          </rPr>
          <t>Inter 230</t>
        </r>
      </text>
    </comment>
    <comment ref="AA7" authorId="0" shapeId="0">
      <text>
        <r>
          <rPr>
            <b/>
            <sz val="8"/>
            <color indexed="81"/>
            <rFont val="Tahoma"/>
            <family val="2"/>
          </rPr>
          <t>Adequa TR 230</t>
        </r>
      </text>
    </comment>
    <comment ref="AA8" authorId="0" shapeId="0">
      <text>
        <r>
          <rPr>
            <b/>
            <sz val="8"/>
            <color indexed="81"/>
            <rFont val="Tahoma"/>
            <family val="2"/>
          </rPr>
          <t>TR 230</t>
        </r>
      </text>
    </comment>
    <comment ref="AA9" authorId="0" shapeId="0">
      <text>
        <r>
          <rPr>
            <b/>
            <sz val="8"/>
            <color indexed="81"/>
            <rFont val="Tahoma"/>
            <family val="2"/>
          </rPr>
          <t>Adequa TR 23</t>
        </r>
      </text>
    </comment>
    <comment ref="AA10" authorId="0" shapeId="0">
      <text>
        <r>
          <rPr>
            <b/>
            <sz val="8"/>
            <color indexed="81"/>
            <rFont val="Tahoma"/>
            <family val="2"/>
          </rPr>
          <t>TR 23</t>
        </r>
      </text>
    </comment>
    <comment ref="AA11" authorId="0" shapeId="0">
      <text>
        <r>
          <rPr>
            <b/>
            <sz val="8"/>
            <color indexed="81"/>
            <rFont val="Tahoma"/>
            <family val="2"/>
          </rPr>
          <t>TR Equipamento</t>
        </r>
      </text>
    </comment>
    <comment ref="AA12" authorId="0" shapeId="0">
      <text>
        <r>
          <rPr>
            <b/>
            <sz val="8"/>
            <color indexed="81"/>
            <rFont val="Tahoma"/>
            <family val="2"/>
          </rPr>
          <t>LT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Adequa PAL9</t>
        </r>
      </text>
    </comment>
    <comment ref="AA14" authorId="0" shapeId="0">
      <text>
        <r>
          <rPr>
            <b/>
            <sz val="8"/>
            <color indexed="81"/>
            <rFont val="Tahoma"/>
            <family val="2"/>
          </rPr>
          <t>Adequa CIN</t>
        </r>
      </text>
    </comment>
    <comment ref="AA15" authorId="1" shapeId="0">
      <text>
        <r>
          <rPr>
            <b/>
            <sz val="8"/>
            <color indexed="81"/>
            <rFont val="Tahoma"/>
            <family val="2"/>
          </rPr>
          <t>Secc barra 23</t>
        </r>
      </text>
    </comment>
    <comment ref="AA16" authorId="1" shapeId="0">
      <text>
        <r>
          <rPr>
            <b/>
            <sz val="8"/>
            <color indexed="81"/>
            <rFont val="Tahoma"/>
            <family val="2"/>
          </rPr>
          <t>troca djs 23</t>
        </r>
      </text>
    </comment>
  </commentList>
</comments>
</file>

<file path=xl/sharedStrings.xml><?xml version="1.0" encoding="utf-8"?>
<sst xmlns="http://schemas.openxmlformats.org/spreadsheetml/2006/main" count="466" uniqueCount="214">
  <si>
    <t xml:space="preserve">adequação da proteção da LT 230 kV Porto Alegre 9 - Cidade Industrial na subestação Cidade Industrial, devido ao seccionamento da LT 230 kV Porto Alegre 9 - Cidade Industrial na subestação Canoas 1 </t>
  </si>
  <si>
    <t>ADE CIN</t>
  </si>
  <si>
    <t>230021N1</t>
  </si>
  <si>
    <t>Seccionamento barra 23 kV</t>
  </si>
  <si>
    <t>SEC BAR</t>
  </si>
  <si>
    <t>230021O1</t>
  </si>
  <si>
    <t>Troca 5 disjuntores 23 kV</t>
  </si>
  <si>
    <t>PMIS DJ</t>
  </si>
  <si>
    <t>230021P1</t>
  </si>
  <si>
    <t>Troca 15 TCs 23 kV</t>
  </si>
  <si>
    <t>PMIS TC</t>
  </si>
  <si>
    <t>Terreno</t>
  </si>
  <si>
    <t>TERR</t>
  </si>
  <si>
    <t>230021F1</t>
  </si>
  <si>
    <t>2 AL novos</t>
  </si>
  <si>
    <t>AL</t>
  </si>
  <si>
    <t>total</t>
  </si>
  <si>
    <t>autorizado</t>
  </si>
  <si>
    <t>total-pnl23</t>
  </si>
  <si>
    <t>Serviços:</t>
  </si>
  <si>
    <t>Material:</t>
  </si>
  <si>
    <t>autoriz-adequa</t>
  </si>
  <si>
    <t>Escopo da Obra:</t>
  </si>
  <si>
    <t>Módulos</t>
  </si>
  <si>
    <t>Qtd</t>
  </si>
  <si>
    <t>Tipo</t>
  </si>
  <si>
    <t>DIS_230</t>
  </si>
  <si>
    <t>SEC_AV_230</t>
  </si>
  <si>
    <t>SEC_AV_LT_230</t>
  </si>
  <si>
    <t>SEC_SEMI_230</t>
  </si>
  <si>
    <t>TC_230</t>
  </si>
  <si>
    <t>TPC_230</t>
  </si>
  <si>
    <t>PR_230</t>
  </si>
  <si>
    <t>DIS_138</t>
  </si>
  <si>
    <t>SEC_AV_138</t>
  </si>
  <si>
    <t>SEC_AV_LT_138</t>
  </si>
  <si>
    <t>TC_138</t>
  </si>
  <si>
    <t>TP_138</t>
  </si>
  <si>
    <t>PR_138</t>
  </si>
  <si>
    <t>DIS_69</t>
  </si>
  <si>
    <t>SEC_AV_69</t>
  </si>
  <si>
    <t>SEC_AV_LT_69</t>
  </si>
  <si>
    <t>TC_69</t>
  </si>
  <si>
    <t>TP_69</t>
  </si>
  <si>
    <t>PR_69</t>
  </si>
  <si>
    <t>DIS_23</t>
  </si>
  <si>
    <t>SEC_TRI_23</t>
  </si>
  <si>
    <t>SEC_MONO_23</t>
  </si>
  <si>
    <t>TC_23</t>
  </si>
  <si>
    <t>TP_23</t>
  </si>
  <si>
    <t>PR_23</t>
  </si>
  <si>
    <t>LT 230 kV</t>
  </si>
  <si>
    <t>BD4</t>
  </si>
  <si>
    <t>INT 230 kV</t>
  </si>
  <si>
    <t>TR 230 kV</t>
  </si>
  <si>
    <t>TR 23 kV</t>
  </si>
  <si>
    <t>BPT</t>
  </si>
  <si>
    <t>INT 23 kV</t>
  </si>
  <si>
    <t>ALI 23 kV</t>
  </si>
  <si>
    <t>SEC_B 23 kV</t>
  </si>
  <si>
    <t>QTD_MOD_230</t>
  </si>
  <si>
    <t>QTD_MOD_INT_230</t>
  </si>
  <si>
    <t>QTD_MOD_23</t>
  </si>
  <si>
    <t>QTD_MOD_TR_230</t>
  </si>
  <si>
    <t>QTD_MOD_LT_230</t>
  </si>
  <si>
    <t>QTD_TSA</t>
  </si>
  <si>
    <t>QTD_MOD_TR_23</t>
  </si>
  <si>
    <t>QTD_MOD_VAZIO_23</t>
  </si>
  <si>
    <t>Equipamentos por Módulo</t>
  </si>
  <si>
    <t>REF</t>
  </si>
  <si>
    <t>BC 230 kV</t>
  </si>
  <si>
    <t>TR 138 kV</t>
  </si>
  <si>
    <t>LT 138 kV</t>
  </si>
  <si>
    <t>INT 138 kV</t>
  </si>
  <si>
    <t>TR 69 kV</t>
  </si>
  <si>
    <t>LT 69 kV</t>
  </si>
  <si>
    <t>INT 69 kV</t>
  </si>
  <si>
    <t xml:space="preserve">adequação da proteção da LT 230 kV Porto Alegre 9 - Cidade Industrial na subestação Porto Alegre 9, devido ao seccionamento da LT 230 kV Porto Alegre 9 - Cidade Industrial na subestação Canoas 1 </t>
  </si>
  <si>
    <t>ADE PAL9</t>
  </si>
  <si>
    <t>230046K1</t>
  </si>
  <si>
    <t>PREÇO UNIT. (R$)</t>
  </si>
  <si>
    <t>TOTAL
(R$)</t>
  </si>
  <si>
    <t>MOBILIZAÇÃO</t>
  </si>
  <si>
    <t xml:space="preserve">módulo de conexão de transformador 23 kV – BPT, para o 2º transformador 230/23 kV - 50 MVA </t>
  </si>
  <si>
    <t>TR2 23</t>
  </si>
  <si>
    <t>230021E1</t>
  </si>
  <si>
    <t xml:space="preserve">implantação o 2º transformador trifásico 230/69 kV - 50 MVA </t>
  </si>
  <si>
    <t>237094B1</t>
  </si>
  <si>
    <t xml:space="preserve">seccionamento da LT 230 kV Porto Alegre 9 na subestação Canoas 1 </t>
  </si>
  <si>
    <t>237093B1</t>
  </si>
  <si>
    <t xml:space="preserve">seccionamento da LT 230 kV Cidade Industrial na subestação Canoas 1 </t>
  </si>
  <si>
    <t>230009L1</t>
  </si>
  <si>
    <t>TR</t>
  </si>
  <si>
    <t>TOTAL</t>
  </si>
  <si>
    <t>ITEM</t>
  </si>
  <si>
    <t>DESCRIÇÃO</t>
  </si>
  <si>
    <t>UNID.</t>
  </si>
  <si>
    <t>QUANT.</t>
  </si>
  <si>
    <t>gl</t>
  </si>
  <si>
    <t>%</t>
  </si>
  <si>
    <t>230 kV</t>
  </si>
  <si>
    <t>LT</t>
  </si>
  <si>
    <t>GERAL</t>
  </si>
  <si>
    <t xml:space="preserve">Custo de Referência ANEEL </t>
  </si>
  <si>
    <t>Orçamento 
CEEE-GT</t>
  </si>
  <si>
    <t>Custo 
CEEE-GT</t>
  </si>
  <si>
    <t>Autorizado x Orçamento</t>
  </si>
  <si>
    <t>Nº</t>
  </si>
  <si>
    <t>Projeto</t>
  </si>
  <si>
    <t xml:space="preserve">Módulos </t>
  </si>
  <si>
    <t>Parcela da RAP</t>
  </si>
  <si>
    <t>Parcela do Investimento</t>
  </si>
  <si>
    <t>Diferença vs CEEE</t>
  </si>
  <si>
    <t>Custo de Referência ANEEL</t>
  </si>
  <si>
    <t>% adequação</t>
  </si>
  <si>
    <t>Diferença vs Autorização</t>
  </si>
  <si>
    <t>Custo Novo ANEEL</t>
  </si>
  <si>
    <t>Mód.</t>
  </si>
  <si>
    <t>Custo CEEE-GT</t>
  </si>
  <si>
    <t>Projeto Executivo</t>
  </si>
  <si>
    <t>Equipamentos</t>
  </si>
  <si>
    <t>Materiais</t>
  </si>
  <si>
    <t>Serviços de Obras Civis</t>
  </si>
  <si>
    <t>Montagem Eletromecânica</t>
  </si>
  <si>
    <t>Treinamento</t>
  </si>
  <si>
    <t>Projeto LT</t>
  </si>
  <si>
    <t>Materiais LT</t>
  </si>
  <si>
    <t>Serviços LT</t>
  </si>
  <si>
    <t xml:space="preserve">Investimento </t>
  </si>
  <si>
    <t>230021K1</t>
  </si>
  <si>
    <t xml:space="preserve">adequação do setor de 230 kV BD4 - Módulo Geral </t>
  </si>
  <si>
    <t xml:space="preserve">RAP </t>
  </si>
  <si>
    <t>230021D1</t>
  </si>
  <si>
    <t xml:space="preserve">módulo de entrada de linha BD4 da LT 230 kV Porto Alegre 9 - Canoas 1 </t>
  </si>
  <si>
    <t>LT PAL9</t>
  </si>
  <si>
    <t>230021G1</t>
  </si>
  <si>
    <t xml:space="preserve">módulo de entrada de linha BD4 da LT 230 kV Canoas 1 - Cidade Industrial </t>
  </si>
  <si>
    <t>LT CIN</t>
  </si>
  <si>
    <t>230021M1</t>
  </si>
  <si>
    <t xml:space="preserve">módulo de interligação de barramentos 230 kV – BD4 </t>
  </si>
  <si>
    <t>INT 230</t>
  </si>
  <si>
    <t>230021L1</t>
  </si>
  <si>
    <t xml:space="preserve">adequação do módulo de conexão de transformador 230 kV – BD4 </t>
  </si>
  <si>
    <t>TR1 230</t>
  </si>
  <si>
    <t>230021J1</t>
  </si>
  <si>
    <t xml:space="preserve">módulo de conexão de transformador 230 kV – BD4, para o 2º Transformador 230/23 kV - 50 MVA </t>
  </si>
  <si>
    <t>TR2 230</t>
  </si>
  <si>
    <t>230021H1</t>
  </si>
  <si>
    <t xml:space="preserve">adequação do módulo de conexão de transformador 23 kV – BPT, para o 1º transformador 230/23 kV - 50 MVA </t>
  </si>
  <si>
    <t>TR1 23</t>
  </si>
  <si>
    <t>230021I1</t>
  </si>
  <si>
    <t>um</t>
  </si>
  <si>
    <t>Evento
de Pagto.</t>
  </si>
  <si>
    <t>DESCRIÇÃO DO EVENTO GERADOR DO PAGAMENTO</t>
  </si>
  <si>
    <t>% do
Item</t>
  </si>
  <si>
    <t>a</t>
  </si>
  <si>
    <t>Conclusão dos serviços</t>
  </si>
  <si>
    <t>DIS_13,8</t>
  </si>
  <si>
    <t>SEC_TRI_13,8</t>
  </si>
  <si>
    <t>SEC_MONO_13,8</t>
  </si>
  <si>
    <t>TC_13,8</t>
  </si>
  <si>
    <t>TP_13,8</t>
  </si>
  <si>
    <t>PR_13,8</t>
  </si>
  <si>
    <t>BC 138 kV</t>
  </si>
  <si>
    <t>BS</t>
  </si>
  <si>
    <t>BC 69 kV</t>
  </si>
  <si>
    <t>BC 23 kV</t>
  </si>
  <si>
    <t>TR 13,8 kV</t>
  </si>
  <si>
    <t>ALI 13,8 kV</t>
  </si>
  <si>
    <t>SEC_B 13,8 kV</t>
  </si>
  <si>
    <t>INT 13,8 kV</t>
  </si>
  <si>
    <t>BC 13,8 kV</t>
  </si>
  <si>
    <t>DIS_13</t>
  </si>
  <si>
    <t>SEC_TRI_13</t>
  </si>
  <si>
    <t>SEC_MONO_13</t>
  </si>
  <si>
    <t>TC_13</t>
  </si>
  <si>
    <t>TP_13</t>
  </si>
  <si>
    <t>PR_13</t>
  </si>
  <si>
    <t>Materiais por Módulo</t>
  </si>
  <si>
    <t>BAR_FLE</t>
  </si>
  <si>
    <t>CAD_ISO</t>
  </si>
  <si>
    <t>BAR_TUB</t>
  </si>
  <si>
    <t>COL_IP</t>
  </si>
  <si>
    <t>CON_TUB</t>
  </si>
  <si>
    <t>Qtde</t>
  </si>
  <si>
    <t>Valor (R$)</t>
  </si>
  <si>
    <t>SALDO</t>
  </si>
  <si>
    <t>CONTRATO</t>
  </si>
  <si>
    <t>Unid</t>
  </si>
  <si>
    <t>ACUMULADO</t>
  </si>
  <si>
    <t>Valor
Total do Item
(R$)</t>
  </si>
  <si>
    <t>Valor</t>
  </si>
  <si>
    <t>2.1</t>
  </si>
  <si>
    <t>2.2</t>
  </si>
  <si>
    <t>2.3</t>
  </si>
  <si>
    <t>1.1</t>
  </si>
  <si>
    <t/>
  </si>
  <si>
    <t>MANUTENÇÃO DO CANTEIRO</t>
  </si>
  <si>
    <t>INSTALAÇÃO/CONSTRUÇÃO DO CANTEIRO</t>
  </si>
  <si>
    <t>VALOR TOTAL (R$)</t>
  </si>
  <si>
    <t xml:space="preserve">Reforço de fundação com solo-cimento (1:15) (conforme projeto de detalhamento) </t>
  </si>
  <si>
    <t>2.4</t>
  </si>
  <si>
    <t>REFORÇO DE FUNDAÇÃO</t>
  </si>
  <si>
    <r>
      <t xml:space="preserve">Unidades: </t>
    </r>
    <r>
      <rPr>
        <sz val="10"/>
        <rFont val="Arial"/>
        <family val="2"/>
      </rPr>
      <t xml:space="preserve">gl (global); um (unidade de medida); mês; </t>
    </r>
  </si>
  <si>
    <t>Obs.: (i) Todos os itens são conforme projeto e especificações técnicas e devem ser considerados como completos - incluem todas etapas e todos materiais e serviços necessários para completa execução. (ii) Para medição somente serão considerados os serviços efetivamente executados, concluídos e aprovados pela fiscalização. (iii) Os itens serão medidos conforme "eventos geradores de pagamento" descritos na planilha Cronograma Financeiro. (iv) O campo "CADERNO ENCARGOS" se refere ao item da especificação "CADERNO DE ENCARGOS" que é complementar a esta planilha.</t>
  </si>
  <si>
    <t>MEMORIAL
DESCRITIVO</t>
  </si>
  <si>
    <t>3.1</t>
  </si>
  <si>
    <t>DESMOBILIZAÇÃO DO CANTEIRO E RECOMPOSIÇÃO DO TERRENO</t>
  </si>
  <si>
    <t>MANUTENÇÃO DO CANTEIRO E ADMINISTRAÇÃO LOCAL DA OBRA</t>
  </si>
  <si>
    <t>6.1</t>
  </si>
  <si>
    <t>b</t>
  </si>
  <si>
    <t>c</t>
  </si>
  <si>
    <t>d</t>
  </si>
  <si>
    <t xml:space="preserve">TOTAL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</si>
</sst>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_(* #,##0_);_(* \(#,##0\);_(* &quot;-&quot;??_);_(@_)"/>
    <numFmt numFmtId="168" formatCode="0.0000"/>
    <numFmt numFmtId="169" formatCode="_([$€]* #,##0.00_);_([$€]* \(#,##0.00\);_([$€]* &quot;-&quot;??_);_(@_)"/>
    <numFmt numFmtId="170" formatCode="_-* #,##0_-;\-* #,##0_-;_-* &quot;-&quot;??_-;_-@_-"/>
    <numFmt numFmtId="171" formatCode="_-* #,##0.00\ _p_t_a_-;\-* #,##0.00\ _p_t_a_-;_-* &quot;-&quot;??\ _p_t_a_-;_-@_-"/>
    <numFmt numFmtId="172" formatCode="_-* #,##0.00\ _€_-;\-* #,##0.00\ _€_-;_-* &quot;-&quot;??\ _€_-;_-@_-"/>
    <numFmt numFmtId="173" formatCode="0&quot;º mês&quot;"/>
    <numFmt numFmtId="179" formatCode="#,##0.00_ ;[Red]\-#,##0.00\ 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color rgb="FF0000FF"/>
      <name val="Arial"/>
      <family val="2"/>
    </font>
    <font>
      <i/>
      <sz val="8"/>
      <color rgb="FF0000FF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10"/>
      <name val="Calibri"/>
      <family val="2"/>
    </font>
    <font>
      <sz val="10"/>
      <name val="Tahoma"/>
      <family val="2"/>
    </font>
    <font>
      <sz val="11"/>
      <color indexed="19"/>
      <name val="Calibri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46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</borders>
  <cellStyleXfs count="9027">
    <xf numFmtId="0" fontId="0" fillId="0" borderId="0"/>
    <xf numFmtId="169" fontId="2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35" fillId="0" borderId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3" fillId="0" borderId="0"/>
    <xf numFmtId="169" fontId="15" fillId="0" borderId="0" applyFont="0" applyFill="0" applyBorder="0" applyAlignment="0" applyProtection="0"/>
    <xf numFmtId="0" fontId="13" fillId="0" borderId="0"/>
    <xf numFmtId="169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3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25" borderId="0" applyNumberFormat="0" applyBorder="0" applyAlignment="0" applyProtection="0"/>
    <xf numFmtId="0" fontId="42" fillId="2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4" borderId="0" applyNumberFormat="0" applyBorder="0" applyAlignment="0" applyProtection="0"/>
    <xf numFmtId="0" fontId="42" fillId="27" borderId="0" applyNumberFormat="0" applyBorder="0" applyAlignment="0" applyProtection="0"/>
    <xf numFmtId="0" fontId="42" fillId="21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46" applyNumberFormat="0" applyAlignment="0" applyProtection="0"/>
    <xf numFmtId="0" fontId="45" fillId="30" borderId="47" applyNumberFormat="0" applyAlignment="0" applyProtection="0"/>
    <xf numFmtId="0" fontId="46" fillId="0" borderId="48" applyNumberFormat="0" applyFill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4" borderId="0" applyNumberFormat="0" applyBorder="0" applyAlignment="0" applyProtection="0"/>
    <xf numFmtId="0" fontId="47" fillId="25" borderId="46" applyNumberFormat="0" applyAlignment="0" applyProtection="0"/>
    <xf numFmtId="0" fontId="48" fillId="35" borderId="0" applyNumberFormat="0" applyBorder="0" applyAlignment="0" applyProtection="0"/>
    <xf numFmtId="164" fontId="15" fillId="0" borderId="0" applyFont="0" applyFill="0" applyBorder="0" applyAlignment="0" applyProtection="0"/>
    <xf numFmtId="0" fontId="49" fillId="25" borderId="0" applyNumberFormat="0" applyBorder="0" applyAlignment="0" applyProtection="0"/>
    <xf numFmtId="0" fontId="15" fillId="22" borderId="49" applyNumberFormat="0" applyFont="0" applyAlignment="0" applyProtection="0"/>
    <xf numFmtId="0" fontId="50" fillId="29" borderId="50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1" applyNumberFormat="0" applyFill="0" applyAlignment="0" applyProtection="0"/>
    <xf numFmtId="0" fontId="55" fillId="0" borderId="52" applyNumberFormat="0" applyFill="0" applyAlignment="0" applyProtection="0"/>
    <xf numFmtId="0" fontId="56" fillId="0" borderId="53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54" applyNumberFormat="0" applyFill="0" applyAlignment="0" applyProtection="0"/>
    <xf numFmtId="0" fontId="9" fillId="0" borderId="0"/>
    <xf numFmtId="0" fontId="15" fillId="0" borderId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0" fontId="5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35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34" borderId="0" applyNumberFormat="0" applyBorder="0" applyAlignment="0" applyProtection="0"/>
    <xf numFmtId="0" fontId="42" fillId="36" borderId="0" applyNumberFormat="0" applyBorder="0" applyAlignment="0" applyProtection="0"/>
    <xf numFmtId="0" fontId="42" fillId="35" borderId="0" applyNumberFormat="0" applyBorder="0" applyAlignment="0" applyProtection="0"/>
    <xf numFmtId="0" fontId="42" fillId="23" borderId="0" applyNumberFormat="0" applyBorder="0" applyAlignment="0" applyProtection="0"/>
    <xf numFmtId="0" fontId="42" fillId="21" borderId="0" applyNumberFormat="0" applyBorder="0" applyAlignment="0" applyProtection="0"/>
    <xf numFmtId="0" fontId="43" fillId="23" borderId="0" applyNumberFormat="0" applyBorder="0" applyAlignment="0" applyProtection="0"/>
    <xf numFmtId="0" fontId="58" fillId="29" borderId="46" applyNumberFormat="0" applyAlignment="0" applyProtection="0"/>
    <xf numFmtId="0" fontId="45" fillId="30" borderId="47" applyNumberFormat="0" applyAlignment="0" applyProtection="0"/>
    <xf numFmtId="0" fontId="51" fillId="0" borderId="55" applyNumberFormat="0" applyFill="0" applyAlignment="0" applyProtection="0"/>
    <xf numFmtId="165" fontId="15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42" fillId="37" borderId="0" applyNumberFormat="0" applyBorder="0" applyAlignment="0" applyProtection="0"/>
    <xf numFmtId="0" fontId="42" fillId="34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7" fillId="25" borderId="46" applyNumberFormat="0" applyAlignment="0" applyProtection="0"/>
    <xf numFmtId="0" fontId="48" fillId="38" borderId="0" applyNumberFormat="0" applyBorder="0" applyAlignment="0" applyProtection="0"/>
    <xf numFmtId="17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25" borderId="0" applyNumberFormat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15" fillId="22" borderId="49" applyNumberFormat="0" applyFont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0" fillId="29" borderId="50" applyNumberFormat="0" applyAlignment="0" applyProtection="0"/>
    <xf numFmtId="165" fontId="5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5" fillId="0" borderId="57" applyNumberFormat="0" applyFill="0" applyAlignment="0" applyProtection="0"/>
    <xf numFmtId="0" fontId="56" fillId="0" borderId="58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59" applyNumberFormat="0" applyFill="0" applyAlignment="0" applyProtection="0"/>
    <xf numFmtId="165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5" fillId="0" borderId="0"/>
    <xf numFmtId="0" fontId="61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9" borderId="67" applyNumberFormat="0" applyAlignment="0" applyProtection="0"/>
    <xf numFmtId="0" fontId="47" fillId="25" borderId="67" applyNumberFormat="0" applyAlignment="0" applyProtection="0"/>
    <xf numFmtId="0" fontId="15" fillId="22" borderId="68" applyNumberFormat="0" applyFont="0" applyAlignment="0" applyProtection="0"/>
    <xf numFmtId="0" fontId="50" fillId="29" borderId="69" applyNumberFormat="0" applyAlignment="0" applyProtection="0"/>
    <xf numFmtId="0" fontId="34" fillId="0" borderId="70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8" fillId="29" borderId="67" applyNumberFormat="0" applyAlignment="0" applyProtection="0"/>
    <xf numFmtId="172" fontId="1" fillId="0" borderId="0" applyFont="0" applyFill="0" applyBorder="0" applyAlignment="0" applyProtection="0"/>
    <xf numFmtId="0" fontId="47" fillId="25" borderId="6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22" borderId="68" applyNumberFormat="0" applyFont="0" applyAlignment="0" applyProtection="0"/>
    <xf numFmtId="9" fontId="1" fillId="0" borderId="0" applyFont="0" applyFill="0" applyBorder="0" applyAlignment="0" applyProtection="0"/>
    <xf numFmtId="0" fontId="50" fillId="29" borderId="69" applyNumberFormat="0" applyAlignment="0" applyProtection="0"/>
    <xf numFmtId="0" fontId="34" fillId="0" borderId="7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22" borderId="78" applyNumberFormat="0" applyFont="0" applyAlignment="0" applyProtection="0"/>
    <xf numFmtId="0" fontId="44" fillId="29" borderId="77" applyNumberFormat="0" applyAlignment="0" applyProtection="0"/>
    <xf numFmtId="0" fontId="47" fillId="25" borderId="87" applyNumberFormat="0" applyAlignment="0" applyProtection="0"/>
    <xf numFmtId="0" fontId="34" fillId="0" borderId="81" applyNumberFormat="0" applyFill="0" applyAlignment="0" applyProtection="0"/>
    <xf numFmtId="0" fontId="47" fillId="25" borderId="77" applyNumberFormat="0" applyAlignment="0" applyProtection="0"/>
    <xf numFmtId="0" fontId="15" fillId="22" borderId="88" applyNumberFormat="0" applyFont="0" applyAlignment="0" applyProtection="0"/>
    <xf numFmtId="0" fontId="34" fillId="0" borderId="90" applyNumberFormat="0" applyFill="0" applyAlignment="0" applyProtection="0"/>
    <xf numFmtId="0" fontId="50" fillId="29" borderId="89" applyNumberFormat="0" applyAlignment="0" applyProtection="0"/>
    <xf numFmtId="0" fontId="34" fillId="0" borderId="91" applyNumberFormat="0" applyFill="0" applyAlignment="0" applyProtection="0"/>
    <xf numFmtId="0" fontId="44" fillId="29" borderId="87" applyNumberFormat="0" applyAlignment="0" applyProtection="0"/>
    <xf numFmtId="0" fontId="50" fillId="29" borderId="84" applyNumberFormat="0" applyAlignment="0" applyProtection="0"/>
    <xf numFmtId="0" fontId="44" fillId="29" borderId="92" applyNumberFormat="0" applyAlignment="0" applyProtection="0"/>
    <xf numFmtId="0" fontId="34" fillId="0" borderId="76" applyNumberFormat="0" applyFill="0" applyAlignment="0" applyProtection="0"/>
    <xf numFmtId="0" fontId="58" fillId="29" borderId="82" applyNumberFormat="0" applyAlignment="0" applyProtection="0"/>
    <xf numFmtId="0" fontId="47" fillId="25" borderId="82" applyNumberFormat="0" applyAlignment="0" applyProtection="0"/>
    <xf numFmtId="0" fontId="58" fillId="29" borderId="72" applyNumberFormat="0" applyAlignment="0" applyProtection="0"/>
    <xf numFmtId="0" fontId="34" fillId="0" borderId="96" applyNumberFormat="0" applyFill="0" applyAlignment="0" applyProtection="0"/>
    <xf numFmtId="0" fontId="15" fillId="22" borderId="93" applyNumberFormat="0" applyFont="0" applyAlignment="0" applyProtection="0"/>
    <xf numFmtId="0" fontId="50" fillId="29" borderId="74" applyNumberFormat="0" applyAlignment="0" applyProtection="0"/>
    <xf numFmtId="0" fontId="50" fillId="29" borderId="94" applyNumberFormat="0" applyAlignment="0" applyProtection="0"/>
    <xf numFmtId="0" fontId="44" fillId="29" borderId="82" applyNumberFormat="0" applyAlignment="0" applyProtection="0"/>
    <xf numFmtId="0" fontId="15" fillId="22" borderId="93" applyNumberFormat="0" applyFont="0" applyAlignment="0" applyProtection="0"/>
    <xf numFmtId="0" fontId="58" fillId="29" borderId="87" applyNumberFormat="0" applyAlignment="0" applyProtection="0"/>
    <xf numFmtId="0" fontId="34" fillId="0" borderId="85" applyNumberFormat="0" applyFill="0" applyAlignment="0" applyProtection="0"/>
    <xf numFmtId="0" fontId="50" fillId="29" borderId="89" applyNumberFormat="0" applyAlignment="0" applyProtection="0"/>
    <xf numFmtId="0" fontId="44" fillId="29" borderId="72" applyNumberFormat="0" applyAlignment="0" applyProtection="0"/>
    <xf numFmtId="0" fontId="47" fillId="25" borderId="87" applyNumberFormat="0" applyAlignment="0" applyProtection="0"/>
    <xf numFmtId="0" fontId="15" fillId="22" borderId="88" applyNumberFormat="0" applyFont="0" applyAlignment="0" applyProtection="0"/>
    <xf numFmtId="0" fontId="50" fillId="29" borderId="79" applyNumberFormat="0" applyAlignment="0" applyProtection="0"/>
    <xf numFmtId="0" fontId="47" fillId="25" borderId="82" applyNumberFormat="0" applyAlignment="0" applyProtection="0"/>
    <xf numFmtId="0" fontId="50" fillId="29" borderId="79" applyNumberFormat="0" applyAlignment="0" applyProtection="0"/>
    <xf numFmtId="0" fontId="15" fillId="22" borderId="73" applyNumberFormat="0" applyFont="0" applyAlignment="0" applyProtection="0"/>
    <xf numFmtId="0" fontId="47" fillId="25" borderId="77" applyNumberFormat="0" applyAlignment="0" applyProtection="0"/>
    <xf numFmtId="0" fontId="34" fillId="0" borderId="95" applyNumberFormat="0" applyFill="0" applyAlignment="0" applyProtection="0"/>
    <xf numFmtId="0" fontId="47" fillId="25" borderId="92" applyNumberFormat="0" applyAlignment="0" applyProtection="0"/>
    <xf numFmtId="0" fontId="58" fillId="29" borderId="92" applyNumberFormat="0" applyAlignment="0" applyProtection="0"/>
    <xf numFmtId="0" fontId="34" fillId="0" borderId="80" applyNumberFormat="0" applyFill="0" applyAlignment="0" applyProtection="0"/>
    <xf numFmtId="0" fontId="47" fillId="25" borderId="72" applyNumberFormat="0" applyAlignment="0" applyProtection="0"/>
    <xf numFmtId="0" fontId="50" fillId="29" borderId="94" applyNumberFormat="0" applyAlignment="0" applyProtection="0"/>
    <xf numFmtId="0" fontId="47" fillId="25" borderId="72" applyNumberFormat="0" applyAlignment="0" applyProtection="0"/>
    <xf numFmtId="0" fontId="50" fillId="29" borderId="84" applyNumberFormat="0" applyAlignment="0" applyProtection="0"/>
    <xf numFmtId="0" fontId="34" fillId="0" borderId="86" applyNumberFormat="0" applyFill="0" applyAlignment="0" applyProtection="0"/>
    <xf numFmtId="0" fontId="50" fillId="29" borderId="74" applyNumberFormat="0" applyAlignment="0" applyProtection="0"/>
    <xf numFmtId="0" fontId="15" fillId="22" borderId="83" applyNumberFormat="0" applyFont="0" applyAlignment="0" applyProtection="0"/>
    <xf numFmtId="0" fontId="15" fillId="22" borderId="83" applyNumberFormat="0" applyFont="0" applyAlignment="0" applyProtection="0"/>
    <xf numFmtId="0" fontId="15" fillId="22" borderId="78" applyNumberFormat="0" applyFont="0" applyAlignment="0" applyProtection="0"/>
    <xf numFmtId="0" fontId="34" fillId="0" borderId="75" applyNumberFormat="0" applyFill="0" applyAlignment="0" applyProtection="0"/>
    <xf numFmtId="0" fontId="47" fillId="25" borderId="92" applyNumberFormat="0" applyAlignment="0" applyProtection="0"/>
    <xf numFmtId="0" fontId="15" fillId="22" borderId="73" applyNumberFormat="0" applyFont="0" applyAlignment="0" applyProtection="0"/>
    <xf numFmtId="0" fontId="58" fillId="29" borderId="77" applyNumberFormat="0" applyAlignment="0" applyProtection="0"/>
  </cellStyleXfs>
  <cellXfs count="302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7" fillId="0" borderId="0" xfId="0" applyFont="1" applyBorder="1"/>
    <xf numFmtId="0" fontId="24" fillId="2" borderId="2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4" fillId="2" borderId="1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/>
    <xf numFmtId="0" fontId="25" fillId="4" borderId="2" xfId="0" applyFont="1" applyFill="1" applyBorder="1" applyAlignment="1">
      <alignment horizontal="right" wrapText="1"/>
    </xf>
    <xf numFmtId="166" fontId="16" fillId="0" borderId="2" xfId="2" applyFont="1" applyBorder="1"/>
    <xf numFmtId="9" fontId="16" fillId="0" borderId="2" xfId="5" applyFont="1" applyBorder="1"/>
    <xf numFmtId="0" fontId="26" fillId="0" borderId="12" xfId="0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justify" vertical="top" wrapText="1"/>
    </xf>
    <xf numFmtId="10" fontId="16" fillId="3" borderId="2" xfId="2" applyNumberFormat="1" applyFont="1" applyFill="1" applyBorder="1"/>
    <xf numFmtId="166" fontId="16" fillId="3" borderId="2" xfId="2" applyFont="1" applyFill="1" applyBorder="1"/>
    <xf numFmtId="166" fontId="16" fillId="0" borderId="0" xfId="2" applyFont="1" applyBorder="1"/>
    <xf numFmtId="10" fontId="16" fillId="0" borderId="2" xfId="2" applyNumberFormat="1" applyFont="1" applyBorder="1"/>
    <xf numFmtId="166" fontId="16" fillId="7" borderId="2" xfId="2" applyFont="1" applyFill="1" applyBorder="1"/>
    <xf numFmtId="10" fontId="16" fillId="7" borderId="2" xfId="2" applyNumberFormat="1" applyFont="1" applyFill="1" applyBorder="1"/>
    <xf numFmtId="0" fontId="26" fillId="0" borderId="2" xfId="0" applyFont="1" applyBorder="1" applyAlignment="1">
      <alignment horizontal="center" vertical="center" wrapText="1"/>
    </xf>
    <xf numFmtId="10" fontId="26" fillId="0" borderId="2" xfId="0" applyNumberFormat="1" applyFont="1" applyBorder="1" applyAlignment="1">
      <alignment horizontal="right" vertical="center" wrapText="1"/>
    </xf>
    <xf numFmtId="166" fontId="16" fillId="0" borderId="2" xfId="2" applyFont="1" applyBorder="1" applyAlignment="1">
      <alignment vertical="center"/>
    </xf>
    <xf numFmtId="168" fontId="16" fillId="0" borderId="0" xfId="0" applyNumberFormat="1" applyFont="1" applyAlignment="1">
      <alignment vertical="top"/>
    </xf>
    <xf numFmtId="166" fontId="21" fillId="0" borderId="2" xfId="2" applyFont="1" applyBorder="1" applyAlignment="1">
      <alignment vertical="center"/>
    </xf>
    <xf numFmtId="49" fontId="26" fillId="6" borderId="13" xfId="0" applyNumberFormat="1" applyFont="1" applyFill="1" applyBorder="1" applyAlignment="1">
      <alignment horizontal="center" vertical="top" wrapText="1"/>
    </xf>
    <xf numFmtId="0" fontId="27" fillId="0" borderId="6" xfId="0" applyFont="1" applyBorder="1" applyAlignment="1">
      <alignment horizontal="justify" vertical="top" wrapText="1"/>
    </xf>
    <xf numFmtId="0" fontId="25" fillId="4" borderId="2" xfId="0" applyFont="1" applyFill="1" applyBorder="1" applyAlignment="1">
      <alignment horizontal="right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49" fontId="26" fillId="0" borderId="6" xfId="0" applyNumberFormat="1" applyFont="1" applyBorder="1" applyAlignment="1">
      <alignment horizontal="center" vertical="top" wrapText="1"/>
    </xf>
    <xf numFmtId="0" fontId="26" fillId="0" borderId="6" xfId="0" applyFont="1" applyBorder="1" applyAlignment="1">
      <alignment horizontal="left" vertical="top" wrapText="1"/>
    </xf>
    <xf numFmtId="0" fontId="26" fillId="4" borderId="2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left"/>
    </xf>
    <xf numFmtId="166" fontId="17" fillId="4" borderId="2" xfId="2" applyFont="1" applyFill="1" applyBorder="1"/>
    <xf numFmtId="166" fontId="17" fillId="4" borderId="2" xfId="0" applyNumberFormat="1" applyFont="1" applyFill="1" applyBorder="1"/>
    <xf numFmtId="10" fontId="17" fillId="4" borderId="2" xfId="2" applyNumberFormat="1" applyFont="1" applyFill="1" applyBorder="1"/>
    <xf numFmtId="166" fontId="17" fillId="0" borderId="0" xfId="0" applyNumberFormat="1" applyFont="1" applyBorder="1"/>
    <xf numFmtId="10" fontId="16" fillId="4" borderId="2" xfId="2" applyNumberFormat="1" applyFont="1" applyFill="1" applyBorder="1"/>
    <xf numFmtId="0" fontId="26" fillId="4" borderId="2" xfId="0" applyFont="1" applyFill="1" applyBorder="1" applyAlignment="1">
      <alignment horizontal="center" vertical="center" wrapText="1"/>
    </xf>
    <xf numFmtId="10" fontId="25" fillId="4" borderId="2" xfId="0" applyNumberFormat="1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vertical="center"/>
    </xf>
    <xf numFmtId="165" fontId="16" fillId="0" borderId="0" xfId="0" applyNumberFormat="1" applyFont="1"/>
    <xf numFmtId="166" fontId="16" fillId="0" borderId="0" xfId="0" applyNumberFormat="1" applyFont="1"/>
    <xf numFmtId="10" fontId="16" fillId="0" borderId="0" xfId="5" applyNumberFormat="1" applyFont="1" applyAlignment="1">
      <alignment horizontal="center"/>
    </xf>
    <xf numFmtId="9" fontId="16" fillId="0" borderId="0" xfId="5" applyFont="1"/>
    <xf numFmtId="165" fontId="16" fillId="0" borderId="0" xfId="0" applyNumberFormat="1" applyFont="1" applyAlignment="1">
      <alignment horizontal="right"/>
    </xf>
    <xf numFmtId="9" fontId="16" fillId="0" borderId="0" xfId="5" applyNumberFormat="1" applyFont="1" applyAlignment="1">
      <alignment horizontal="left"/>
    </xf>
    <xf numFmtId="0" fontId="17" fillId="0" borderId="2" xfId="0" applyFont="1" applyBorder="1"/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167" fontId="23" fillId="2" borderId="2" xfId="7" applyNumberFormat="1" applyFont="1" applyFill="1" applyBorder="1" applyAlignment="1">
      <alignment vertical="center"/>
    </xf>
    <xf numFmtId="4" fontId="23" fillId="2" borderId="2" xfId="0" applyNumberFormat="1" applyFont="1" applyFill="1" applyBorder="1" applyAlignment="1">
      <alignment vertical="center"/>
    </xf>
    <xf numFmtId="4" fontId="23" fillId="4" borderId="2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165" fontId="23" fillId="0" borderId="0" xfId="7" applyNumberFormat="1" applyFont="1" applyBorder="1" applyAlignment="1">
      <alignment vertical="center"/>
    </xf>
    <xf numFmtId="0" fontId="32" fillId="2" borderId="21" xfId="3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6" fillId="0" borderId="11" xfId="0" applyFont="1" applyBorder="1"/>
    <xf numFmtId="0" fontId="17" fillId="2" borderId="36" xfId="8" applyFont="1" applyFill="1" applyBorder="1" applyAlignment="1">
      <alignment horizontal="justify" vertical="center"/>
    </xf>
    <xf numFmtId="0" fontId="17" fillId="14" borderId="36" xfId="8" applyFont="1" applyFill="1" applyBorder="1" applyAlignment="1">
      <alignment horizontal="center" vertical="center"/>
    </xf>
    <xf numFmtId="4" fontId="16" fillId="14" borderId="36" xfId="8" applyNumberFormat="1" applyFont="1" applyFill="1" applyBorder="1" applyAlignment="1">
      <alignment horizontal="center" vertical="center"/>
    </xf>
    <xf numFmtId="9" fontId="17" fillId="14" borderId="36" xfId="8" applyNumberFormat="1" applyFont="1" applyFill="1" applyBorder="1" applyAlignment="1">
      <alignment horizontal="center" vertical="center"/>
    </xf>
    <xf numFmtId="0" fontId="16" fillId="0" borderId="19" xfId="8" applyFont="1" applyFill="1" applyBorder="1" applyAlignment="1">
      <alignment horizontal="center" vertical="center"/>
    </xf>
    <xf numFmtId="0" fontId="16" fillId="0" borderId="36" xfId="8" applyFont="1" applyFill="1" applyBorder="1" applyAlignment="1">
      <alignment horizontal="center" vertical="center"/>
    </xf>
    <xf numFmtId="0" fontId="17" fillId="15" borderId="36" xfId="8" applyFont="1" applyFill="1" applyBorder="1" applyAlignment="1">
      <alignment horizontal="justify" vertical="center"/>
    </xf>
    <xf numFmtId="0" fontId="39" fillId="5" borderId="0" xfId="8" applyFont="1" applyFill="1" applyAlignment="1">
      <alignment vertical="center"/>
    </xf>
    <xf numFmtId="4" fontId="39" fillId="5" borderId="0" xfId="8" applyNumberFormat="1" applyFont="1" applyFill="1" applyAlignment="1">
      <alignment horizontal="center" vertical="center"/>
    </xf>
    <xf numFmtId="9" fontId="39" fillId="5" borderId="0" xfId="8" applyNumberFormat="1" applyFont="1" applyFill="1" applyAlignment="1">
      <alignment horizontal="center" vertical="center"/>
    </xf>
    <xf numFmtId="0" fontId="14" fillId="0" borderId="0" xfId="0" applyFont="1"/>
    <xf numFmtId="0" fontId="16" fillId="0" borderId="6" xfId="0" applyFont="1" applyBorder="1"/>
    <xf numFmtId="0" fontId="16" fillId="3" borderId="2" xfId="0" applyFont="1" applyFill="1" applyBorder="1"/>
    <xf numFmtId="0" fontId="16" fillId="13" borderId="2" xfId="0" applyFont="1" applyFill="1" applyBorder="1"/>
    <xf numFmtId="0" fontId="16" fillId="8" borderId="2" xfId="0" applyFont="1" applyFill="1" applyBorder="1"/>
    <xf numFmtId="0" fontId="16" fillId="7" borderId="2" xfId="0" applyFont="1" applyFill="1" applyBorder="1"/>
    <xf numFmtId="0" fontId="16" fillId="9" borderId="2" xfId="0" applyFont="1" applyFill="1" applyBorder="1"/>
    <xf numFmtId="0" fontId="16" fillId="16" borderId="2" xfId="0" applyFont="1" applyFill="1" applyBorder="1"/>
    <xf numFmtId="0" fontId="40" fillId="3" borderId="2" xfId="0" applyFont="1" applyFill="1" applyBorder="1"/>
    <xf numFmtId="0" fontId="16" fillId="0" borderId="2" xfId="0" applyFont="1" applyBorder="1"/>
    <xf numFmtId="0" fontId="17" fillId="2" borderId="37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6" fillId="0" borderId="24" xfId="0" applyFont="1" applyBorder="1"/>
    <xf numFmtId="0" fontId="41" fillId="12" borderId="31" xfId="0" applyFont="1" applyFill="1" applyBorder="1" applyAlignment="1">
      <alignment vertical="center"/>
    </xf>
    <xf numFmtId="0" fontId="16" fillId="0" borderId="31" xfId="0" applyFont="1" applyBorder="1"/>
    <xf numFmtId="0" fontId="16" fillId="3" borderId="31" xfId="0" applyFont="1" applyFill="1" applyBorder="1"/>
    <xf numFmtId="0" fontId="16" fillId="8" borderId="31" xfId="0" applyFont="1" applyFill="1" applyBorder="1"/>
    <xf numFmtId="0" fontId="16" fillId="7" borderId="31" xfId="0" applyFont="1" applyFill="1" applyBorder="1"/>
    <xf numFmtId="0" fontId="16" fillId="9" borderId="31" xfId="0" applyFont="1" applyFill="1" applyBorder="1"/>
    <xf numFmtId="0" fontId="16" fillId="9" borderId="25" xfId="0" applyFont="1" applyFill="1" applyBorder="1"/>
    <xf numFmtId="0" fontId="16" fillId="0" borderId="39" xfId="0" applyFont="1" applyBorder="1"/>
    <xf numFmtId="0" fontId="41" fillId="12" borderId="2" xfId="0" applyFont="1" applyFill="1" applyBorder="1" applyAlignment="1">
      <alignment vertical="center"/>
    </xf>
    <xf numFmtId="0" fontId="16" fillId="9" borderId="40" xfId="0" applyFont="1" applyFill="1" applyBorder="1"/>
    <xf numFmtId="0" fontId="16" fillId="0" borderId="26" xfId="0" applyFont="1" applyBorder="1"/>
    <xf numFmtId="0" fontId="16" fillId="0" borderId="28" xfId="0" applyFont="1" applyBorder="1"/>
    <xf numFmtId="0" fontId="41" fillId="12" borderId="32" xfId="0" applyFont="1" applyFill="1" applyBorder="1" applyAlignment="1">
      <alignment vertical="center"/>
    </xf>
    <xf numFmtId="0" fontId="16" fillId="0" borderId="29" xfId="0" applyFont="1" applyBorder="1"/>
    <xf numFmtId="0" fontId="16" fillId="3" borderId="32" xfId="0" applyFont="1" applyFill="1" applyBorder="1"/>
    <xf numFmtId="0" fontId="16" fillId="8" borderId="32" xfId="0" applyFont="1" applyFill="1" applyBorder="1"/>
    <xf numFmtId="0" fontId="16" fillId="7" borderId="32" xfId="0" applyFont="1" applyFill="1" applyBorder="1"/>
    <xf numFmtId="0" fontId="16" fillId="9" borderId="32" xfId="0" applyFont="1" applyFill="1" applyBorder="1"/>
    <xf numFmtId="0" fontId="16" fillId="9" borderId="10" xfId="0" applyFont="1" applyFill="1" applyBorder="1"/>
    <xf numFmtId="0" fontId="41" fillId="12" borderId="6" xfId="0" applyFont="1" applyFill="1" applyBorder="1" applyAlignment="1">
      <alignment vertical="center"/>
    </xf>
    <xf numFmtId="0" fontId="16" fillId="3" borderId="6" xfId="0" applyFont="1" applyFill="1" applyBorder="1"/>
    <xf numFmtId="0" fontId="16" fillId="8" borderId="6" xfId="0" applyFont="1" applyFill="1" applyBorder="1"/>
    <xf numFmtId="0" fontId="16" fillId="7" borderId="6" xfId="0" applyFont="1" applyFill="1" applyBorder="1"/>
    <xf numFmtId="0" fontId="16" fillId="9" borderId="6" xfId="0" applyFont="1" applyFill="1" applyBorder="1"/>
    <xf numFmtId="0" fontId="16" fillId="9" borderId="27" xfId="0" applyFont="1" applyFill="1" applyBorder="1"/>
    <xf numFmtId="0" fontId="16" fillId="0" borderId="30" xfId="0" applyFont="1" applyBorder="1"/>
    <xf numFmtId="0" fontId="41" fillId="12" borderId="11" xfId="0" applyFont="1" applyFill="1" applyBorder="1" applyAlignment="1">
      <alignment vertical="center"/>
    </xf>
    <xf numFmtId="0" fontId="16" fillId="3" borderId="11" xfId="0" applyFont="1" applyFill="1" applyBorder="1"/>
    <xf numFmtId="0" fontId="16" fillId="8" borderId="11" xfId="0" applyFont="1" applyFill="1" applyBorder="1"/>
    <xf numFmtId="0" fontId="16" fillId="7" borderId="11" xfId="0" applyFont="1" applyFill="1" applyBorder="1"/>
    <xf numFmtId="0" fontId="16" fillId="9" borderId="11" xfId="0" applyFont="1" applyFill="1" applyBorder="1"/>
    <xf numFmtId="0" fontId="16" fillId="9" borderId="41" xfId="0" applyFont="1" applyFill="1" applyBorder="1"/>
    <xf numFmtId="0" fontId="16" fillId="0" borderId="9" xfId="0" applyFont="1" applyBorder="1"/>
    <xf numFmtId="0" fontId="16" fillId="0" borderId="32" xfId="0" applyFont="1" applyBorder="1"/>
    <xf numFmtId="0" fontId="16" fillId="0" borderId="13" xfId="0" applyFont="1" applyBorder="1"/>
    <xf numFmtId="0" fontId="17" fillId="4" borderId="2" xfId="0" applyFont="1" applyFill="1" applyBorder="1" applyAlignment="1">
      <alignment horizontal="center"/>
    </xf>
    <xf numFmtId="0" fontId="17" fillId="4" borderId="40" xfId="0" applyFont="1" applyFill="1" applyBorder="1" applyAlignment="1">
      <alignment horizontal="center"/>
    </xf>
    <xf numFmtId="0" fontId="17" fillId="0" borderId="20" xfId="0" applyFont="1" applyBorder="1"/>
    <xf numFmtId="0" fontId="17" fillId="0" borderId="16" xfId="0" applyFont="1" applyBorder="1"/>
    <xf numFmtId="0" fontId="17" fillId="4" borderId="32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6" fillId="3" borderId="39" xfId="0" applyFont="1" applyFill="1" applyBorder="1"/>
    <xf numFmtId="0" fontId="16" fillId="16" borderId="40" xfId="0" applyFont="1" applyFill="1" applyBorder="1"/>
    <xf numFmtId="0" fontId="16" fillId="3" borderId="9" xfId="0" applyFont="1" applyFill="1" applyBorder="1"/>
    <xf numFmtId="0" fontId="16" fillId="16" borderId="32" xfId="0" applyFont="1" applyFill="1" applyBorder="1"/>
    <xf numFmtId="0" fontId="16" fillId="16" borderId="10" xfId="0" applyFont="1" applyFill="1" applyBorder="1"/>
    <xf numFmtId="0" fontId="16" fillId="12" borderId="40" xfId="0" applyFont="1" applyFill="1" applyBorder="1" applyAlignment="1">
      <alignment shrinkToFit="1"/>
    </xf>
    <xf numFmtId="0" fontId="16" fillId="11" borderId="26" xfId="0" applyFont="1" applyFill="1" applyBorder="1"/>
    <xf numFmtId="0" fontId="16" fillId="13" borderId="28" xfId="0" applyFont="1" applyFill="1" applyBorder="1"/>
    <xf numFmtId="0" fontId="16" fillId="12" borderId="10" xfId="0" applyFont="1" applyFill="1" applyBorder="1" applyAlignment="1">
      <alignment shrinkToFit="1"/>
    </xf>
    <xf numFmtId="0" fontId="16" fillId="12" borderId="27" xfId="0" applyFont="1" applyFill="1" applyBorder="1" applyAlignment="1">
      <alignment shrinkToFit="1"/>
    </xf>
    <xf numFmtId="0" fontId="16" fillId="3" borderId="26" xfId="0" applyFont="1" applyFill="1" applyBorder="1"/>
    <xf numFmtId="0" fontId="16" fillId="16" borderId="6" xfId="0" applyFont="1" applyFill="1" applyBorder="1"/>
    <xf numFmtId="0" fontId="16" fillId="16" borderId="27" xfId="0" applyFont="1" applyFill="1" applyBorder="1"/>
    <xf numFmtId="0" fontId="16" fillId="12" borderId="25" xfId="0" applyFont="1" applyFill="1" applyBorder="1" applyAlignment="1">
      <alignment shrinkToFit="1"/>
    </xf>
    <xf numFmtId="0" fontId="16" fillId="3" borderId="24" xfId="0" applyFont="1" applyFill="1" applyBorder="1"/>
    <xf numFmtId="0" fontId="16" fillId="13" borderId="31" xfId="0" applyFont="1" applyFill="1" applyBorder="1"/>
    <xf numFmtId="0" fontId="16" fillId="16" borderId="31" xfId="0" applyFont="1" applyFill="1" applyBorder="1"/>
    <xf numFmtId="0" fontId="16" fillId="16" borderId="25" xfId="0" applyFont="1" applyFill="1" applyBorder="1"/>
    <xf numFmtId="0" fontId="16" fillId="11" borderId="28" xfId="0" applyFont="1" applyFill="1" applyBorder="1"/>
    <xf numFmtId="0" fontId="16" fillId="17" borderId="32" xfId="0" applyFont="1" applyFill="1" applyBorder="1"/>
    <xf numFmtId="0" fontId="16" fillId="13" borderId="32" xfId="0" applyFont="1" applyFill="1" applyBorder="1"/>
    <xf numFmtId="0" fontId="16" fillId="11" borderId="45" xfId="0" applyFont="1" applyFill="1" applyBorder="1"/>
    <xf numFmtId="0" fontId="16" fillId="0" borderId="14" xfId="0" applyFont="1" applyBorder="1"/>
    <xf numFmtId="0" fontId="16" fillId="12" borderId="41" xfId="0" applyFont="1" applyFill="1" applyBorder="1" applyAlignment="1">
      <alignment shrinkToFit="1"/>
    </xf>
    <xf numFmtId="0" fontId="16" fillId="3" borderId="30" xfId="0" applyFont="1" applyFill="1" applyBorder="1"/>
    <xf numFmtId="0" fontId="16" fillId="16" borderId="11" xfId="0" applyFont="1" applyFill="1" applyBorder="1"/>
    <xf numFmtId="0" fontId="16" fillId="16" borderId="41" xfId="0" applyFont="1" applyFill="1" applyBorder="1"/>
    <xf numFmtId="0" fontId="16" fillId="11" borderId="9" xfId="0" applyFont="1" applyFill="1" applyBorder="1"/>
    <xf numFmtId="0" fontId="16" fillId="13" borderId="45" xfId="0" applyFont="1" applyFill="1" applyBorder="1"/>
    <xf numFmtId="0" fontId="16" fillId="13" borderId="11" xfId="0" applyFont="1" applyFill="1" applyBorder="1"/>
    <xf numFmtId="0" fontId="17" fillId="2" borderId="37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6" fillId="5" borderId="36" xfId="8" applyFont="1" applyFill="1" applyBorder="1" applyAlignment="1">
      <alignment horizontal="justify" vertical="center" wrapText="1"/>
    </xf>
    <xf numFmtId="4" fontId="29" fillId="11" borderId="0" xfId="0" applyNumberFormat="1" applyFont="1" applyFill="1" applyBorder="1" applyAlignment="1">
      <alignment vertical="center"/>
    </xf>
    <xf numFmtId="4" fontId="31" fillId="11" borderId="0" xfId="0" applyNumberFormat="1" applyFont="1" applyFill="1" applyBorder="1" applyAlignment="1">
      <alignment horizontal="right" vertical="center"/>
    </xf>
    <xf numFmtId="0" fontId="15" fillId="11" borderId="0" xfId="0" applyFont="1" applyFill="1" applyBorder="1" applyAlignment="1">
      <alignment vertical="center"/>
    </xf>
    <xf numFmtId="0" fontId="29" fillId="11" borderId="0" xfId="0" applyFont="1" applyFill="1" applyAlignment="1">
      <alignment vertical="center"/>
    </xf>
    <xf numFmtId="0" fontId="28" fillId="11" borderId="0" xfId="0" applyFont="1" applyFill="1" applyBorder="1" applyAlignment="1">
      <alignment horizontal="center" vertical="center"/>
    </xf>
    <xf numFmtId="4" fontId="31" fillId="11" borderId="3" xfId="0" applyNumberFormat="1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30" fillId="11" borderId="33" xfId="0" applyFont="1" applyFill="1" applyBorder="1" applyAlignment="1">
      <alignment horizontal="left" vertical="center" wrapText="1"/>
    </xf>
    <xf numFmtId="0" fontId="23" fillId="11" borderId="0" xfId="0" applyFont="1" applyFill="1" applyAlignment="1">
      <alignment vertical="center"/>
    </xf>
    <xf numFmtId="0" fontId="29" fillId="11" borderId="0" xfId="0" applyFont="1" applyFill="1" applyBorder="1" applyAlignment="1">
      <alignment horizontal="right" vertical="center"/>
    </xf>
    <xf numFmtId="167" fontId="29" fillId="11" borderId="0" xfId="7" applyNumberFormat="1" applyFont="1" applyFill="1" applyBorder="1" applyAlignment="1">
      <alignment vertical="center"/>
    </xf>
    <xf numFmtId="0" fontId="14" fillId="11" borderId="0" xfId="3" applyFont="1" applyFill="1" applyAlignment="1">
      <alignment horizontal="left" vertical="center" indent="1"/>
    </xf>
    <xf numFmtId="0" fontId="23" fillId="11" borderId="0" xfId="0" applyFont="1" applyFill="1" applyAlignment="1">
      <alignment horizontal="center" vertical="center"/>
    </xf>
    <xf numFmtId="165" fontId="23" fillId="11" borderId="0" xfId="7" applyNumberFormat="1" applyFont="1" applyFill="1" applyBorder="1" applyAlignment="1">
      <alignment vertical="center"/>
    </xf>
    <xf numFmtId="0" fontId="38" fillId="11" borderId="0" xfId="8" applyFont="1" applyFill="1" applyAlignment="1">
      <alignment horizontal="left" vertical="center"/>
    </xf>
    <xf numFmtId="0" fontId="15" fillId="11" borderId="0" xfId="8" applyFont="1" applyFill="1" applyAlignment="1">
      <alignment vertical="center"/>
    </xf>
    <xf numFmtId="4" fontId="15" fillId="11" borderId="0" xfId="8" applyNumberFormat="1" applyFont="1" applyFill="1" applyAlignment="1">
      <alignment horizontal="center" vertical="center"/>
    </xf>
    <xf numFmtId="9" fontId="15" fillId="11" borderId="0" xfId="8" applyNumberFormat="1" applyFont="1" applyFill="1" applyAlignment="1">
      <alignment horizontal="center" vertical="center"/>
    </xf>
    <xf numFmtId="0" fontId="38" fillId="11" borderId="0" xfId="8" applyFont="1" applyFill="1" applyAlignment="1">
      <alignment vertical="center"/>
    </xf>
    <xf numFmtId="0" fontId="14" fillId="11" borderId="0" xfId="8" applyFont="1" applyFill="1" applyAlignment="1">
      <alignment vertical="center"/>
    </xf>
    <xf numFmtId="4" fontId="14" fillId="11" borderId="0" xfId="8" applyNumberFormat="1" applyFont="1" applyFill="1" applyAlignment="1">
      <alignment horizontal="center" vertical="center"/>
    </xf>
    <xf numFmtId="9" fontId="14" fillId="11" borderId="0" xfId="8" applyNumberFormat="1" applyFont="1" applyFill="1" applyAlignment="1">
      <alignment horizontal="center" vertical="center"/>
    </xf>
    <xf numFmtId="0" fontId="37" fillId="11" borderId="0" xfId="8" applyFont="1" applyFill="1" applyBorder="1" applyAlignment="1">
      <alignment horizontal="center" vertical="center" wrapText="1"/>
    </xf>
    <xf numFmtId="4" fontId="37" fillId="11" borderId="0" xfId="8" applyNumberFormat="1" applyFont="1" applyFill="1" applyBorder="1" applyAlignment="1">
      <alignment horizontal="center" vertical="center" wrapText="1"/>
    </xf>
    <xf numFmtId="9" fontId="37" fillId="11" borderId="0" xfId="8" applyNumberFormat="1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/>
    </xf>
    <xf numFmtId="3" fontId="15" fillId="4" borderId="2" xfId="7" applyNumberFormat="1" applyFont="1" applyFill="1" applyBorder="1" applyAlignment="1">
      <alignment horizontal="center" vertical="center"/>
    </xf>
    <xf numFmtId="0" fontId="26" fillId="5" borderId="36" xfId="8" applyFont="1" applyFill="1" applyBorder="1" applyAlignment="1">
      <alignment horizontal="justify" vertical="center" wrapText="1"/>
    </xf>
    <xf numFmtId="0" fontId="17" fillId="2" borderId="36" xfId="8" applyFont="1" applyFill="1" applyBorder="1" applyAlignment="1">
      <alignment horizontal="center" vertical="center" wrapText="1"/>
    </xf>
    <xf numFmtId="0" fontId="30" fillId="11" borderId="7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/>
    </xf>
    <xf numFmtId="0" fontId="17" fillId="2" borderId="36" xfId="8" applyFont="1" applyFill="1" applyBorder="1" applyAlignment="1">
      <alignment horizontal="center" vertical="center" wrapText="1"/>
    </xf>
    <xf numFmtId="9" fontId="39" fillId="5" borderId="0" xfId="8" applyNumberFormat="1" applyFont="1" applyFill="1" applyAlignment="1">
      <alignment horizontal="center" vertical="center"/>
    </xf>
    <xf numFmtId="9" fontId="37" fillId="11" borderId="0" xfId="8" applyNumberFormat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vertical="center"/>
    </xf>
    <xf numFmtId="0" fontId="16" fillId="5" borderId="60" xfId="8" applyNumberFormat="1" applyFont="1" applyFill="1" applyBorder="1" applyAlignment="1">
      <alignment horizontal="center" vertical="center"/>
    </xf>
    <xf numFmtId="0" fontId="17" fillId="2" borderId="60" xfId="8" quotePrefix="1" applyNumberFormat="1" applyFont="1" applyFill="1" applyBorder="1" applyAlignment="1">
      <alignment horizontal="center" vertical="center" wrapText="1"/>
    </xf>
    <xf numFmtId="0" fontId="17" fillId="2" borderId="61" xfId="8" quotePrefix="1" applyNumberFormat="1" applyFont="1" applyFill="1" applyBorder="1" applyAlignment="1">
      <alignment horizontal="center" vertical="center" wrapText="1"/>
    </xf>
    <xf numFmtId="40" fontId="16" fillId="5" borderId="61" xfId="7" applyNumberFormat="1" applyFont="1" applyFill="1" applyBorder="1" applyAlignment="1">
      <alignment horizontal="right" vertical="center"/>
    </xf>
    <xf numFmtId="0" fontId="17" fillId="2" borderId="60" xfId="8" applyNumberFormat="1" applyFont="1" applyFill="1" applyBorder="1" applyAlignment="1">
      <alignment horizontal="center" vertical="center"/>
    </xf>
    <xf numFmtId="0" fontId="17" fillId="2" borderId="61" xfId="8" applyNumberFormat="1" applyFont="1" applyFill="1" applyBorder="1" applyAlignment="1">
      <alignment horizontal="center" vertical="center"/>
    </xf>
    <xf numFmtId="0" fontId="17" fillId="14" borderId="60" xfId="8" applyNumberFormat="1" applyFont="1" applyFill="1" applyBorder="1" applyAlignment="1">
      <alignment horizontal="center" vertical="center"/>
    </xf>
    <xf numFmtId="0" fontId="17" fillId="14" borderId="61" xfId="8" applyNumberFormat="1" applyFont="1" applyFill="1" applyBorder="1" applyAlignment="1">
      <alignment horizontal="center" vertical="center"/>
    </xf>
    <xf numFmtId="40" fontId="37" fillId="5" borderId="61" xfId="7" applyNumberFormat="1" applyFont="1" applyFill="1" applyBorder="1" applyAlignment="1">
      <alignment horizontal="right" vertical="center"/>
    </xf>
    <xf numFmtId="9" fontId="14" fillId="10" borderId="28" xfId="8" applyNumberFormat="1" applyFont="1" applyFill="1" applyBorder="1" applyAlignment="1">
      <alignment horizontal="center" vertical="center" wrapText="1"/>
    </xf>
    <xf numFmtId="9" fontId="14" fillId="10" borderId="63" xfId="8" applyNumberFormat="1" applyFont="1" applyFill="1" applyBorder="1" applyAlignment="1">
      <alignment horizontal="center" vertical="center" wrapText="1"/>
    </xf>
    <xf numFmtId="4" fontId="14" fillId="5" borderId="18" xfId="8" applyNumberFormat="1" applyFont="1" applyFill="1" applyBorder="1" applyAlignment="1">
      <alignment vertical="center" wrapText="1"/>
    </xf>
    <xf numFmtId="9" fontId="17" fillId="12" borderId="63" xfId="8" applyNumberFormat="1" applyFont="1" applyFill="1" applyBorder="1" applyAlignment="1">
      <alignment horizontal="center" vertical="center" wrapText="1"/>
    </xf>
    <xf numFmtId="9" fontId="17" fillId="12" borderId="28" xfId="8" applyNumberFormat="1" applyFont="1" applyFill="1" applyBorder="1" applyAlignment="1">
      <alignment horizontal="center" vertical="center" wrapText="1"/>
    </xf>
    <xf numFmtId="0" fontId="0" fillId="11" borderId="0" xfId="0" applyFill="1"/>
    <xf numFmtId="0" fontId="36" fillId="11" borderId="0" xfId="8" applyFont="1" applyFill="1" applyAlignment="1">
      <alignment horizontal="center" vertical="center"/>
    </xf>
    <xf numFmtId="0" fontId="36" fillId="11" borderId="0" xfId="8" applyFont="1" applyFill="1" applyAlignment="1">
      <alignment vertical="center"/>
    </xf>
    <xf numFmtId="0" fontId="39" fillId="11" borderId="0" xfId="8" applyFont="1" applyFill="1" applyAlignment="1">
      <alignment horizontal="center" vertical="center"/>
    </xf>
    <xf numFmtId="0" fontId="39" fillId="11" borderId="0" xfId="8" applyFont="1" applyFill="1" applyAlignment="1">
      <alignment vertical="center"/>
    </xf>
    <xf numFmtId="4" fontId="39" fillId="11" borderId="0" xfId="8" applyNumberFormat="1" applyFont="1" applyFill="1" applyAlignment="1">
      <alignment horizontal="center" vertical="center"/>
    </xf>
    <xf numFmtId="9" fontId="39" fillId="11" borderId="0" xfId="8" applyNumberFormat="1" applyFont="1" applyFill="1" applyAlignment="1">
      <alignment horizontal="center" vertical="center"/>
    </xf>
    <xf numFmtId="0" fontId="15" fillId="4" borderId="65" xfId="0" applyFont="1" applyFill="1" applyBorder="1" applyAlignment="1">
      <alignment horizontal="center" vertical="center"/>
    </xf>
    <xf numFmtId="0" fontId="15" fillId="4" borderId="66" xfId="0" applyFont="1" applyFill="1" applyBorder="1" applyAlignment="1">
      <alignment horizontal="left" vertical="center" wrapText="1"/>
    </xf>
    <xf numFmtId="0" fontId="14" fillId="2" borderId="6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5" fontId="23" fillId="0" borderId="0" xfId="7" applyFont="1" applyFill="1" applyAlignment="1">
      <alignment vertical="center"/>
    </xf>
    <xf numFmtId="0" fontId="23" fillId="2" borderId="65" xfId="0" applyFont="1" applyFill="1" applyBorder="1" applyAlignment="1">
      <alignment horizontal="center" vertical="center"/>
    </xf>
    <xf numFmtId="165" fontId="17" fillId="2" borderId="36" xfId="7" applyFont="1" applyFill="1" applyBorder="1" applyAlignment="1">
      <alignment vertical="center"/>
    </xf>
    <xf numFmtId="9" fontId="17" fillId="2" borderId="36" xfId="8" applyNumberFormat="1" applyFont="1" applyFill="1" applyBorder="1" applyAlignment="1">
      <alignment vertical="center"/>
    </xf>
    <xf numFmtId="4" fontId="16" fillId="0" borderId="19" xfId="8" applyNumberFormat="1" applyFont="1" applyFill="1" applyBorder="1" applyAlignment="1">
      <alignment vertical="center"/>
    </xf>
    <xf numFmtId="9" fontId="16" fillId="0" borderId="19" xfId="8" applyNumberFormat="1" applyFont="1" applyFill="1" applyBorder="1" applyAlignment="1">
      <alignment vertical="center"/>
    </xf>
    <xf numFmtId="9" fontId="16" fillId="0" borderId="36" xfId="8" applyNumberFormat="1" applyFont="1" applyFill="1" applyBorder="1" applyAlignment="1">
      <alignment vertical="center"/>
    </xf>
    <xf numFmtId="0" fontId="28" fillId="11" borderId="43" xfId="3" applyFont="1" applyFill="1" applyBorder="1" applyAlignment="1">
      <alignment horizontal="center" vertical="center"/>
    </xf>
    <xf numFmtId="0" fontId="29" fillId="11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29" fillId="11" borderId="43" xfId="3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9" fontId="17" fillId="14" borderId="24" xfId="8" applyNumberFormat="1" applyFont="1" applyFill="1" applyBorder="1" applyAlignment="1">
      <alignment horizontal="center" vertical="center"/>
    </xf>
    <xf numFmtId="0" fontId="17" fillId="14" borderId="25" xfId="8" applyNumberFormat="1" applyFont="1" applyFill="1" applyBorder="1" applyAlignment="1">
      <alignment horizontal="center" vertical="center"/>
    </xf>
    <xf numFmtId="165" fontId="17" fillId="2" borderId="26" xfId="7" applyFont="1" applyFill="1" applyBorder="1" applyAlignment="1">
      <alignment horizontal="center" vertical="center"/>
    </xf>
    <xf numFmtId="2" fontId="17" fillId="2" borderId="40" xfId="7" applyNumberFormat="1" applyFont="1" applyFill="1" applyBorder="1" applyAlignment="1">
      <alignment horizontal="center" vertical="center"/>
    </xf>
    <xf numFmtId="9" fontId="16" fillId="0" borderId="26" xfId="8" applyNumberFormat="1" applyFont="1" applyFill="1" applyBorder="1" applyAlignment="1">
      <alignment horizontal="center" vertical="center"/>
    </xf>
    <xf numFmtId="2" fontId="16" fillId="5" borderId="27" xfId="8" applyNumberFormat="1" applyFont="1" applyFill="1" applyBorder="1" applyAlignment="1">
      <alignment horizontal="center" vertical="center"/>
    </xf>
    <xf numFmtId="9" fontId="17" fillId="2" borderId="26" xfId="8" applyNumberFormat="1" applyFont="1" applyFill="1" applyBorder="1" applyAlignment="1">
      <alignment horizontal="center" vertical="center"/>
    </xf>
    <xf numFmtId="2" fontId="17" fillId="2" borderId="27" xfId="8" applyNumberFormat="1" applyFont="1" applyFill="1" applyBorder="1" applyAlignment="1">
      <alignment horizontal="center" vertical="center"/>
    </xf>
    <xf numFmtId="9" fontId="16" fillId="0" borderId="28" xfId="8" applyNumberFormat="1" applyFont="1" applyFill="1" applyBorder="1" applyAlignment="1">
      <alignment horizontal="center" vertical="center"/>
    </xf>
    <xf numFmtId="2" fontId="16" fillId="5" borderId="63" xfId="8" applyNumberFormat="1" applyFont="1" applyFill="1" applyBorder="1" applyAlignment="1">
      <alignment horizontal="center" vertical="center"/>
    </xf>
    <xf numFmtId="0" fontId="15" fillId="11" borderId="0" xfId="0" quotePrefix="1" applyFont="1" applyFill="1" applyAlignment="1">
      <alignment vertical="center"/>
    </xf>
    <xf numFmtId="0" fontId="23" fillId="11" borderId="0" xfId="0" applyFont="1" applyFill="1" applyBorder="1" applyAlignment="1">
      <alignment vertical="center" wrapText="1"/>
    </xf>
    <xf numFmtId="0" fontId="63" fillId="0" borderId="97" xfId="3" applyFont="1" applyFill="1" applyBorder="1" applyAlignment="1">
      <alignment horizontal="justify" vertical="center" wrapText="1"/>
    </xf>
    <xf numFmtId="0" fontId="63" fillId="0" borderId="0" xfId="3" applyFont="1" applyFill="1" applyBorder="1" applyAlignment="1">
      <alignment horizontal="justify" vertical="center" wrapText="1"/>
    </xf>
    <xf numFmtId="10" fontId="31" fillId="5" borderId="34" xfId="5" applyNumberFormat="1" applyFont="1" applyFill="1" applyBorder="1" applyAlignment="1">
      <alignment horizontal="center" vertical="center" wrapText="1"/>
    </xf>
    <xf numFmtId="10" fontId="31" fillId="5" borderId="35" xfId="5" applyNumberFormat="1" applyFont="1" applyFill="1" applyBorder="1" applyAlignment="1">
      <alignment horizontal="center" vertical="center" wrapText="1"/>
    </xf>
    <xf numFmtId="10" fontId="14" fillId="5" borderId="42" xfId="5" applyNumberFormat="1" applyFont="1" applyFill="1" applyBorder="1" applyAlignment="1">
      <alignment horizontal="center" vertical="center" wrapText="1"/>
    </xf>
    <xf numFmtId="10" fontId="14" fillId="5" borderId="44" xfId="5" applyNumberFormat="1" applyFont="1" applyFill="1" applyBorder="1" applyAlignment="1">
      <alignment horizontal="center" vertical="center" wrapText="1"/>
    </xf>
    <xf numFmtId="4" fontId="14" fillId="5" borderId="42" xfId="8" applyNumberFormat="1" applyFont="1" applyFill="1" applyBorder="1" applyAlignment="1">
      <alignment horizontal="center" vertical="center" wrapText="1"/>
    </xf>
    <xf numFmtId="4" fontId="14" fillId="5" borderId="44" xfId="8" applyNumberFormat="1" applyFont="1" applyFill="1" applyBorder="1" applyAlignment="1">
      <alignment horizontal="center" vertical="center" wrapText="1"/>
    </xf>
    <xf numFmtId="0" fontId="17" fillId="5" borderId="34" xfId="8" applyFont="1" applyFill="1" applyBorder="1" applyAlignment="1">
      <alignment horizontal="center" vertical="center" wrapText="1"/>
    </xf>
    <xf numFmtId="0" fontId="17" fillId="5" borderId="22" xfId="8" applyFont="1" applyFill="1" applyBorder="1" applyAlignment="1">
      <alignment horizontal="center" vertical="center" wrapText="1"/>
    </xf>
    <xf numFmtId="0" fontId="17" fillId="5" borderId="35" xfId="8" applyFont="1" applyFill="1" applyBorder="1" applyAlignment="1">
      <alignment horizontal="center" vertical="center" wrapText="1"/>
    </xf>
    <xf numFmtId="4" fontId="17" fillId="5" borderId="34" xfId="8" applyNumberFormat="1" applyFont="1" applyFill="1" applyBorder="1" applyAlignment="1">
      <alignment horizontal="center" vertical="center" wrapText="1"/>
    </xf>
    <xf numFmtId="4" fontId="17" fillId="5" borderId="22" xfId="8" applyNumberFormat="1" applyFont="1" applyFill="1" applyBorder="1" applyAlignment="1">
      <alignment horizontal="center" vertical="center" wrapText="1"/>
    </xf>
    <xf numFmtId="4" fontId="33" fillId="0" borderId="35" xfId="8" applyNumberFormat="1" applyBorder="1" applyAlignment="1">
      <alignment horizontal="center" vertical="center" wrapText="1"/>
    </xf>
    <xf numFmtId="9" fontId="14" fillId="5" borderId="34" xfId="8" applyNumberFormat="1" applyFont="1" applyFill="1" applyBorder="1" applyAlignment="1">
      <alignment horizontal="center" vertical="center" wrapText="1"/>
    </xf>
    <xf numFmtId="9" fontId="14" fillId="5" borderId="22" xfId="8" applyNumberFormat="1" applyFont="1" applyFill="1" applyBorder="1" applyAlignment="1">
      <alignment horizontal="center" vertical="center" wrapText="1"/>
    </xf>
    <xf numFmtId="9" fontId="14" fillId="5" borderId="35" xfId="8" applyNumberFormat="1" applyFont="1" applyFill="1" applyBorder="1" applyAlignment="1">
      <alignment horizontal="center" vertical="center" wrapText="1"/>
    </xf>
    <xf numFmtId="0" fontId="37" fillId="5" borderId="18" xfId="8" applyFont="1" applyFill="1" applyBorder="1" applyAlignment="1">
      <alignment horizontal="center" vertical="center" wrapText="1"/>
    </xf>
    <xf numFmtId="9" fontId="31" fillId="10" borderId="17" xfId="8" applyNumberFormat="1" applyFont="1" applyFill="1" applyBorder="1" applyAlignment="1">
      <alignment horizontal="center" vertical="center" wrapText="1"/>
    </xf>
    <xf numFmtId="9" fontId="31" fillId="10" borderId="15" xfId="8" applyNumberFormat="1" applyFont="1" applyFill="1" applyBorder="1" applyAlignment="1">
      <alignment horizontal="center" vertical="center" wrapText="1"/>
    </xf>
    <xf numFmtId="9" fontId="31" fillId="10" borderId="64" xfId="8" applyNumberFormat="1" applyFont="1" applyFill="1" applyBorder="1" applyAlignment="1">
      <alignment horizontal="center" vertical="center" wrapText="1"/>
    </xf>
    <xf numFmtId="9" fontId="31" fillId="10" borderId="62" xfId="8" applyNumberFormat="1" applyFont="1" applyFill="1" applyBorder="1" applyAlignment="1">
      <alignment horizontal="center" vertical="center" wrapText="1"/>
    </xf>
    <xf numFmtId="4" fontId="31" fillId="5" borderId="17" xfId="8" applyNumberFormat="1" applyFont="1" applyFill="1" applyBorder="1" applyAlignment="1">
      <alignment horizontal="center" vertical="center" wrapText="1"/>
    </xf>
    <xf numFmtId="4" fontId="31" fillId="5" borderId="15" xfId="8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4" borderId="39" xfId="0" applyFont="1" applyFill="1" applyBorder="1" applyAlignment="1">
      <alignment horizontal="right"/>
    </xf>
    <xf numFmtId="0" fontId="17" fillId="4" borderId="2" xfId="0" applyFont="1" applyFill="1" applyBorder="1" applyAlignment="1">
      <alignment horizontal="right"/>
    </xf>
    <xf numFmtId="0" fontId="17" fillId="4" borderId="12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18" borderId="42" xfId="0" applyFont="1" applyFill="1" applyBorder="1" applyAlignment="1">
      <alignment horizontal="center"/>
    </xf>
    <xf numFmtId="0" fontId="14" fillId="18" borderId="43" xfId="0" applyFont="1" applyFill="1" applyBorder="1" applyAlignment="1">
      <alignment horizontal="center"/>
    </xf>
    <xf numFmtId="0" fontId="14" fillId="18" borderId="44" xfId="0" applyFont="1" applyFill="1" applyBorder="1" applyAlignment="1">
      <alignment horizontal="center"/>
    </xf>
    <xf numFmtId="0" fontId="15" fillId="19" borderId="42" xfId="0" applyFont="1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0" fillId="19" borderId="44" xfId="0" applyFill="1" applyBorder="1" applyAlignment="1">
      <alignment horizontal="center"/>
    </xf>
    <xf numFmtId="173" fontId="14" fillId="12" borderId="17" xfId="8" applyNumberFormat="1" applyFont="1" applyFill="1" applyBorder="1" applyAlignment="1">
      <alignment horizontal="center" vertical="center" wrapText="1"/>
    </xf>
    <xf numFmtId="173" fontId="14" fillId="12" borderId="15" xfId="8" applyNumberFormat="1" applyFont="1" applyFill="1" applyBorder="1" applyAlignment="1">
      <alignment horizontal="center" vertical="center" wrapText="1"/>
    </xf>
    <xf numFmtId="173" fontId="14" fillId="12" borderId="64" xfId="8" applyNumberFormat="1" applyFont="1" applyFill="1" applyBorder="1" applyAlignment="1">
      <alignment horizontal="center" vertical="center" wrapText="1"/>
    </xf>
    <xf numFmtId="173" fontId="14" fillId="12" borderId="62" xfId="8" applyNumberFormat="1" applyFont="1" applyFill="1" applyBorder="1" applyAlignment="1">
      <alignment horizontal="center" vertical="center" wrapText="1"/>
    </xf>
    <xf numFmtId="179" fontId="37" fillId="5" borderId="60" xfId="7" applyNumberFormat="1" applyFont="1" applyFill="1" applyBorder="1" applyAlignment="1">
      <alignment horizontal="center" vertical="center"/>
    </xf>
    <xf numFmtId="2" fontId="37" fillId="5" borderId="60" xfId="7" applyNumberFormat="1" applyFont="1" applyFill="1" applyBorder="1" applyAlignment="1">
      <alignment horizontal="center" vertical="center"/>
    </xf>
  </cellXfs>
  <cellStyles count="9027">
    <cellStyle name="20% - Ênfase1 2" xfId="153"/>
    <cellStyle name="20% - Ênfase1 3" xfId="104"/>
    <cellStyle name="20% - Ênfase2 2" xfId="154"/>
    <cellStyle name="20% - Ênfase2 3" xfId="105"/>
    <cellStyle name="20% - Ênfase3 2" xfId="155"/>
    <cellStyle name="20% - Ênfase3 3" xfId="106"/>
    <cellStyle name="20% - Ênfase4 2" xfId="156"/>
    <cellStyle name="20% - Ênfase4 3" xfId="107"/>
    <cellStyle name="20% - Ênfase5 2" xfId="157"/>
    <cellStyle name="20% - Ênfase5 3" xfId="108"/>
    <cellStyle name="20% - Ênfase6 2" xfId="158"/>
    <cellStyle name="20% - Ênfase6 3" xfId="109"/>
    <cellStyle name="40% - Ênfase1 2" xfId="159"/>
    <cellStyle name="40% - Ênfase1 3" xfId="110"/>
    <cellStyle name="40% - Ênfase2 2" xfId="160"/>
    <cellStyle name="40% - Ênfase2 3" xfId="111"/>
    <cellStyle name="40% - Ênfase3 2" xfId="161"/>
    <cellStyle name="40% - Ênfase3 3" xfId="112"/>
    <cellStyle name="40% - Ênfase4 2" xfId="162"/>
    <cellStyle name="40% - Ênfase4 3" xfId="113"/>
    <cellStyle name="40% - Ênfase5 2" xfId="163"/>
    <cellStyle name="40% - Ênfase5 3" xfId="114"/>
    <cellStyle name="40% - Ênfase6 2" xfId="164"/>
    <cellStyle name="40% - Ênfase6 3" xfId="115"/>
    <cellStyle name="60% - Ênfase1 2" xfId="165"/>
    <cellStyle name="60% - Ênfase1 3" xfId="116"/>
    <cellStyle name="60% - Ênfase2 2" xfId="166"/>
    <cellStyle name="60% - Ênfase2 3" xfId="117"/>
    <cellStyle name="60% - Ênfase3 2" xfId="167"/>
    <cellStyle name="60% - Ênfase3 3" xfId="118"/>
    <cellStyle name="60% - Ênfase4 2" xfId="168"/>
    <cellStyle name="60% - Ênfase4 3" xfId="119"/>
    <cellStyle name="60% - Ênfase5 2" xfId="169"/>
    <cellStyle name="60% - Ênfase5 3" xfId="120"/>
    <cellStyle name="60% - Ênfase6 2" xfId="170"/>
    <cellStyle name="60% - Ênfase6 3" xfId="121"/>
    <cellStyle name="Bom 2" xfId="171"/>
    <cellStyle name="Bom 3" xfId="122"/>
    <cellStyle name="Cálculo 2" xfId="172"/>
    <cellStyle name="Cálculo 2 2" xfId="4639"/>
    <cellStyle name="Cálculo 2 3" xfId="8992"/>
    <cellStyle name="Cálculo 2 4" xfId="9026"/>
    <cellStyle name="Cálculo 2 5" xfId="8990"/>
    <cellStyle name="Cálculo 2 6" xfId="8999"/>
    <cellStyle name="Cálculo 2 7" xfId="9012"/>
    <cellStyle name="Cálculo 3" xfId="123"/>
    <cellStyle name="Cálculo 3 2" xfId="4631"/>
    <cellStyle name="Cálculo 3 3" xfId="9002"/>
    <cellStyle name="Cálculo 3 4" xfId="8978"/>
    <cellStyle name="Cálculo 3 5" xfId="8997"/>
    <cellStyle name="Cálculo 3 6" xfId="8986"/>
    <cellStyle name="Cálculo 3 7" xfId="8988"/>
    <cellStyle name="Célula de Verificação 2" xfId="173"/>
    <cellStyle name="Célula de Verificação 3" xfId="124"/>
    <cellStyle name="Célula Vinculada 2" xfId="174"/>
    <cellStyle name="Célula Vinculada 3" xfId="125"/>
    <cellStyle name="Comma 2" xfId="175"/>
    <cellStyle name="Comma 3" xfId="176"/>
    <cellStyle name="Comma 3 10" xfId="4640"/>
    <cellStyle name="Comma 3 2" xfId="303"/>
    <cellStyle name="Comma 3 2 2" xfId="503"/>
    <cellStyle name="Comma 3 2 2 2" xfId="1097"/>
    <cellStyle name="Comma 3 2 2 2 2" xfId="2087"/>
    <cellStyle name="Comma 3 2 2 2 2 2" xfId="6524"/>
    <cellStyle name="Comma 3 2 2 2 3" xfId="3106"/>
    <cellStyle name="Comma 3 2 2 2 3 2" xfId="7542"/>
    <cellStyle name="Comma 3 2 2 2 4" xfId="5534"/>
    <cellStyle name="Comma 3 2 2 3" xfId="1691"/>
    <cellStyle name="Comma 3 2 2 3 2" xfId="3516"/>
    <cellStyle name="Comma 3 2 2 3 2 2" xfId="7952"/>
    <cellStyle name="Comma 3 2 2 3 3" xfId="6128"/>
    <cellStyle name="Comma 3 2 2 4" xfId="3969"/>
    <cellStyle name="Comma 3 2 2 4 2" xfId="8405"/>
    <cellStyle name="Comma 3 2 2 5" xfId="4534"/>
    <cellStyle name="Comma 3 2 2 5 2" xfId="8970"/>
    <cellStyle name="Comma 3 2 2 6" xfId="2696"/>
    <cellStyle name="Comma 3 2 2 6 2" xfId="7132"/>
    <cellStyle name="Comma 3 2 2 7" xfId="4940"/>
    <cellStyle name="Comma 3 2 3" xfId="899"/>
    <cellStyle name="Comma 3 2 3 2" xfId="1493"/>
    <cellStyle name="Comma 3 2 3 2 2" xfId="4006"/>
    <cellStyle name="Comma 3 2 3 2 2 2" xfId="8442"/>
    <cellStyle name="Comma 3 2 3 2 3" xfId="5930"/>
    <cellStyle name="Comma 3 2 3 3" xfId="2484"/>
    <cellStyle name="Comma 3 2 3 3 2" xfId="6920"/>
    <cellStyle name="Comma 3 2 3 4" xfId="5336"/>
    <cellStyle name="Comma 3 2 4" xfId="701"/>
    <cellStyle name="Comma 3 2 4 2" xfId="1889"/>
    <cellStyle name="Comma 3 2 4 2 2" xfId="6326"/>
    <cellStyle name="Comma 3 2 4 3" xfId="2894"/>
    <cellStyle name="Comma 3 2 4 3 2" xfId="7330"/>
    <cellStyle name="Comma 3 2 4 4" xfId="5138"/>
    <cellStyle name="Comma 3 2 5" xfId="1295"/>
    <cellStyle name="Comma 3 2 5 2" xfId="3304"/>
    <cellStyle name="Comma 3 2 5 2 2" xfId="7740"/>
    <cellStyle name="Comma 3 2 5 3" xfId="5732"/>
    <cellStyle name="Comma 3 2 6" xfId="3756"/>
    <cellStyle name="Comma 3 2 6 2" xfId="8192"/>
    <cellStyle name="Comma 3 2 7" xfId="4322"/>
    <cellStyle name="Comma 3 2 7 2" xfId="8758"/>
    <cellStyle name="Comma 3 2 8" xfId="2286"/>
    <cellStyle name="Comma 3 2 8 2" xfId="6722"/>
    <cellStyle name="Comma 3 2 9" xfId="4742"/>
    <cellStyle name="Comma 3 3" xfId="405"/>
    <cellStyle name="Comma 3 3 2" xfId="999"/>
    <cellStyle name="Comma 3 3 2 2" xfId="1989"/>
    <cellStyle name="Comma 3 3 2 2 2" xfId="6426"/>
    <cellStyle name="Comma 3 3 2 3" xfId="3008"/>
    <cellStyle name="Comma 3 3 2 3 2" xfId="7444"/>
    <cellStyle name="Comma 3 3 2 4" xfId="5436"/>
    <cellStyle name="Comma 3 3 3" xfId="1593"/>
    <cellStyle name="Comma 3 3 3 2" xfId="3418"/>
    <cellStyle name="Comma 3 3 3 2 2" xfId="7854"/>
    <cellStyle name="Comma 3 3 3 3" xfId="6030"/>
    <cellStyle name="Comma 3 3 4" xfId="3871"/>
    <cellStyle name="Comma 3 3 4 2" xfId="8307"/>
    <cellStyle name="Comma 3 3 5" xfId="4436"/>
    <cellStyle name="Comma 3 3 5 2" xfId="8872"/>
    <cellStyle name="Comma 3 3 6" xfId="2598"/>
    <cellStyle name="Comma 3 3 6 2" xfId="7034"/>
    <cellStyle name="Comma 3 3 7" xfId="4842"/>
    <cellStyle name="Comma 3 4" xfId="801"/>
    <cellStyle name="Comma 3 4 2" xfId="1395"/>
    <cellStyle name="Comma 3 4 2 2" xfId="4103"/>
    <cellStyle name="Comma 3 4 2 2 2" xfId="8539"/>
    <cellStyle name="Comma 3 4 2 3" xfId="5832"/>
    <cellStyle name="Comma 3 4 3" xfId="2386"/>
    <cellStyle name="Comma 3 4 3 2" xfId="6822"/>
    <cellStyle name="Comma 3 4 4" xfId="5238"/>
    <cellStyle name="Comma 3 5" xfId="603"/>
    <cellStyle name="Comma 3 5 2" xfId="1791"/>
    <cellStyle name="Comma 3 5 2 2" xfId="6228"/>
    <cellStyle name="Comma 3 5 3" xfId="2796"/>
    <cellStyle name="Comma 3 5 3 2" xfId="7232"/>
    <cellStyle name="Comma 3 5 4" xfId="5040"/>
    <cellStyle name="Comma 3 6" xfId="1197"/>
    <cellStyle name="Comma 3 6 2" xfId="3206"/>
    <cellStyle name="Comma 3 6 2 2" xfId="7642"/>
    <cellStyle name="Comma 3 6 3" xfId="5634"/>
    <cellStyle name="Comma 3 7" xfId="3649"/>
    <cellStyle name="Comma 3 7 2" xfId="8085"/>
    <cellStyle name="Comma 3 8" xfId="4224"/>
    <cellStyle name="Comma 3 8 2" xfId="8660"/>
    <cellStyle name="Comma 3 9" xfId="2188"/>
    <cellStyle name="Comma 3 9 2" xfId="6624"/>
    <cellStyle name="Ênfase1 2" xfId="177"/>
    <cellStyle name="Ênfase1 3" xfId="126"/>
    <cellStyle name="Ênfase2 2" xfId="178"/>
    <cellStyle name="Ênfase2 3" xfId="127"/>
    <cellStyle name="Ênfase3 2" xfId="179"/>
    <cellStyle name="Ênfase3 3" xfId="128"/>
    <cellStyle name="Ênfase4 2" xfId="180"/>
    <cellStyle name="Ênfase4 3" xfId="129"/>
    <cellStyle name="Ênfase5 2" xfId="181"/>
    <cellStyle name="Ênfase5 3" xfId="130"/>
    <cellStyle name="Ênfase6 2" xfId="182"/>
    <cellStyle name="Ênfase6 3" xfId="131"/>
    <cellStyle name="Entrada 2" xfId="183"/>
    <cellStyle name="Entrada 2 2" xfId="4641"/>
    <cellStyle name="Entrada 2 3" xfId="9014"/>
    <cellStyle name="Entrada 2 4" xfId="8981"/>
    <cellStyle name="Entrada 2 5" xfId="8991"/>
    <cellStyle name="Entrada 2 6" xfId="8979"/>
    <cellStyle name="Entrada 2 7" xfId="9024"/>
    <cellStyle name="Entrada 3" xfId="132"/>
    <cellStyle name="Entrada 3 2" xfId="4632"/>
    <cellStyle name="Entrada 3 3" xfId="9016"/>
    <cellStyle name="Entrada 3 4" xfId="9009"/>
    <cellStyle name="Entrada 3 5" xfId="9006"/>
    <cellStyle name="Entrada 3 6" xfId="9003"/>
    <cellStyle name="Entrada 3 7" xfId="9011"/>
    <cellStyle name="Euro" xfId="1"/>
    <cellStyle name="Euro 2" xfId="11"/>
    <cellStyle name="Euro 3" xfId="19"/>
    <cellStyle name="Euro 4" xfId="9"/>
    <cellStyle name="Hiperlink 2" xfId="151"/>
    <cellStyle name="Hiperlink 3" xfId="2094"/>
    <cellStyle name="Incorreto 2" xfId="184"/>
    <cellStyle name="Incorreto 3" xfId="133"/>
    <cellStyle name="Millares 3" xfId="185"/>
    <cellStyle name="Moeda" xfId="2" builtinId="4"/>
    <cellStyle name="Moeda 2" xfId="15"/>
    <cellStyle name="Moeda 2 2" xfId="186"/>
    <cellStyle name="Moeda 3" xfId="20"/>
    <cellStyle name="Moeda 4" xfId="27"/>
    <cellStyle name="Moeda 4 2" xfId="187"/>
    <cellStyle name="Moeda 5" xfId="134"/>
    <cellStyle name="Neutra 2" xfId="188"/>
    <cellStyle name="Neutra 3" xfId="135"/>
    <cellStyle name="Normal" xfId="0" builtinId="0"/>
    <cellStyle name="Normal 2" xfId="3"/>
    <cellStyle name="Normal 2 2" xfId="189"/>
    <cellStyle name="Normal 2 2 2" xfId="310"/>
    <cellStyle name="Normal 2 3" xfId="146"/>
    <cellStyle name="Normal 2 3 10" xfId="4636"/>
    <cellStyle name="Normal 2 3 2" xfId="300"/>
    <cellStyle name="Normal 2 3 2 2" xfId="500"/>
    <cellStyle name="Normal 2 3 2 2 2" xfId="1094"/>
    <cellStyle name="Normal 2 3 2 2 2 2" xfId="2084"/>
    <cellStyle name="Normal 2 3 2 2 2 2 2" xfId="6521"/>
    <cellStyle name="Normal 2 3 2 2 2 3" xfId="3103"/>
    <cellStyle name="Normal 2 3 2 2 2 3 2" xfId="7539"/>
    <cellStyle name="Normal 2 3 2 2 2 4" xfId="5531"/>
    <cellStyle name="Normal 2 3 2 2 3" xfId="1688"/>
    <cellStyle name="Normal 2 3 2 2 3 2" xfId="3513"/>
    <cellStyle name="Normal 2 3 2 2 3 2 2" xfId="7949"/>
    <cellStyle name="Normal 2 3 2 2 3 3" xfId="6125"/>
    <cellStyle name="Normal 2 3 2 2 4" xfId="3966"/>
    <cellStyle name="Normal 2 3 2 2 4 2" xfId="8402"/>
    <cellStyle name="Normal 2 3 2 2 5" xfId="4531"/>
    <cellStyle name="Normal 2 3 2 2 5 2" xfId="8967"/>
    <cellStyle name="Normal 2 3 2 2 6" xfId="2693"/>
    <cellStyle name="Normal 2 3 2 2 6 2" xfId="7129"/>
    <cellStyle name="Normal 2 3 2 2 7" xfId="4937"/>
    <cellStyle name="Normal 2 3 2 3" xfId="896"/>
    <cellStyle name="Normal 2 3 2 3 2" xfId="1490"/>
    <cellStyle name="Normal 2 3 2 3 2 2" xfId="3639"/>
    <cellStyle name="Normal 2 3 2 3 2 2 2" xfId="8075"/>
    <cellStyle name="Normal 2 3 2 3 2 3" xfId="5927"/>
    <cellStyle name="Normal 2 3 2 3 3" xfId="2481"/>
    <cellStyle name="Normal 2 3 2 3 3 2" xfId="6917"/>
    <cellStyle name="Normal 2 3 2 3 4" xfId="5333"/>
    <cellStyle name="Normal 2 3 2 4" xfId="698"/>
    <cellStyle name="Normal 2 3 2 4 2" xfId="1886"/>
    <cellStyle name="Normal 2 3 2 4 2 2" xfId="6323"/>
    <cellStyle name="Normal 2 3 2 4 3" xfId="2891"/>
    <cellStyle name="Normal 2 3 2 4 3 2" xfId="7327"/>
    <cellStyle name="Normal 2 3 2 4 4" xfId="5135"/>
    <cellStyle name="Normal 2 3 2 5" xfId="1292"/>
    <cellStyle name="Normal 2 3 2 5 2" xfId="3301"/>
    <cellStyle name="Normal 2 3 2 5 2 2" xfId="7737"/>
    <cellStyle name="Normal 2 3 2 5 3" xfId="5729"/>
    <cellStyle name="Normal 2 3 2 6" xfId="3753"/>
    <cellStyle name="Normal 2 3 2 6 2" xfId="8189"/>
    <cellStyle name="Normal 2 3 2 7" xfId="4319"/>
    <cellStyle name="Normal 2 3 2 7 2" xfId="8755"/>
    <cellStyle name="Normal 2 3 2 8" xfId="2283"/>
    <cellStyle name="Normal 2 3 2 8 2" xfId="6719"/>
    <cellStyle name="Normal 2 3 2 9" xfId="4739"/>
    <cellStyle name="Normal 2 3 3" xfId="402"/>
    <cellStyle name="Normal 2 3 3 2" xfId="996"/>
    <cellStyle name="Normal 2 3 3 2 2" xfId="1986"/>
    <cellStyle name="Normal 2 3 3 2 2 2" xfId="6423"/>
    <cellStyle name="Normal 2 3 3 2 3" xfId="3005"/>
    <cellStyle name="Normal 2 3 3 2 3 2" xfId="7441"/>
    <cellStyle name="Normal 2 3 3 2 4" xfId="5433"/>
    <cellStyle name="Normal 2 3 3 3" xfId="1590"/>
    <cellStyle name="Normal 2 3 3 3 2" xfId="3415"/>
    <cellStyle name="Normal 2 3 3 3 2 2" xfId="7851"/>
    <cellStyle name="Normal 2 3 3 3 3" xfId="6027"/>
    <cellStyle name="Normal 2 3 3 4" xfId="3868"/>
    <cellStyle name="Normal 2 3 3 4 2" xfId="8304"/>
    <cellStyle name="Normal 2 3 3 5" xfId="4433"/>
    <cellStyle name="Normal 2 3 3 5 2" xfId="8869"/>
    <cellStyle name="Normal 2 3 3 6" xfId="2595"/>
    <cellStyle name="Normal 2 3 3 6 2" xfId="7031"/>
    <cellStyle name="Normal 2 3 3 7" xfId="4839"/>
    <cellStyle name="Normal 2 3 4" xfId="798"/>
    <cellStyle name="Normal 2 3 4 2" xfId="1392"/>
    <cellStyle name="Normal 2 3 4 2 2" xfId="4075"/>
    <cellStyle name="Normal 2 3 4 2 2 2" xfId="8511"/>
    <cellStyle name="Normal 2 3 4 2 3" xfId="5829"/>
    <cellStyle name="Normal 2 3 4 3" xfId="2383"/>
    <cellStyle name="Normal 2 3 4 3 2" xfId="6819"/>
    <cellStyle name="Normal 2 3 4 4" xfId="5235"/>
    <cellStyle name="Normal 2 3 5" xfId="600"/>
    <cellStyle name="Normal 2 3 5 2" xfId="1788"/>
    <cellStyle name="Normal 2 3 5 2 2" xfId="6225"/>
    <cellStyle name="Normal 2 3 5 3" xfId="2793"/>
    <cellStyle name="Normal 2 3 5 3 2" xfId="7229"/>
    <cellStyle name="Normal 2 3 5 4" xfId="5037"/>
    <cellStyle name="Normal 2 3 6" xfId="1194"/>
    <cellStyle name="Normal 2 3 6 2" xfId="3203"/>
    <cellStyle name="Normal 2 3 6 2 2" xfId="7639"/>
    <cellStyle name="Normal 2 3 6 3" xfId="5631"/>
    <cellStyle name="Normal 2 3 7" xfId="3632"/>
    <cellStyle name="Normal 2 3 7 2" xfId="8068"/>
    <cellStyle name="Normal 2 3 8" xfId="4221"/>
    <cellStyle name="Normal 2 3 8 2" xfId="8657"/>
    <cellStyle name="Normal 2 3 9" xfId="2185"/>
    <cellStyle name="Normal 2 3 9 2" xfId="6621"/>
    <cellStyle name="Normal 3" xfId="4"/>
    <cellStyle name="Normal 3 10" xfId="100"/>
    <cellStyle name="Normal 3 10 10" xfId="4627"/>
    <cellStyle name="Normal 3 10 2" xfId="296"/>
    <cellStyle name="Normal 3 10 2 2" xfId="496"/>
    <cellStyle name="Normal 3 10 2 2 2" xfId="1090"/>
    <cellStyle name="Normal 3 10 2 2 2 2" xfId="2080"/>
    <cellStyle name="Normal 3 10 2 2 2 2 2" xfId="6517"/>
    <cellStyle name="Normal 3 10 2 2 2 3" xfId="3099"/>
    <cellStyle name="Normal 3 10 2 2 2 3 2" xfId="7535"/>
    <cellStyle name="Normal 3 10 2 2 2 4" xfId="5527"/>
    <cellStyle name="Normal 3 10 2 2 3" xfId="1684"/>
    <cellStyle name="Normal 3 10 2 2 3 2" xfId="3509"/>
    <cellStyle name="Normal 3 10 2 2 3 2 2" xfId="7945"/>
    <cellStyle name="Normal 3 10 2 2 3 3" xfId="6121"/>
    <cellStyle name="Normal 3 10 2 2 4" xfId="3962"/>
    <cellStyle name="Normal 3 10 2 2 4 2" xfId="8398"/>
    <cellStyle name="Normal 3 10 2 2 5" xfId="4527"/>
    <cellStyle name="Normal 3 10 2 2 5 2" xfId="8963"/>
    <cellStyle name="Normal 3 10 2 2 6" xfId="2689"/>
    <cellStyle name="Normal 3 10 2 2 6 2" xfId="7125"/>
    <cellStyle name="Normal 3 10 2 2 7" xfId="4933"/>
    <cellStyle name="Normal 3 10 2 3" xfId="892"/>
    <cellStyle name="Normal 3 10 2 3 2" xfId="1486"/>
    <cellStyle name="Normal 3 10 2 3 2 2" xfId="3638"/>
    <cellStyle name="Normal 3 10 2 3 2 2 2" xfId="8074"/>
    <cellStyle name="Normal 3 10 2 3 2 3" xfId="5923"/>
    <cellStyle name="Normal 3 10 2 3 3" xfId="2477"/>
    <cellStyle name="Normal 3 10 2 3 3 2" xfId="6913"/>
    <cellStyle name="Normal 3 10 2 3 4" xfId="5329"/>
    <cellStyle name="Normal 3 10 2 4" xfId="694"/>
    <cellStyle name="Normal 3 10 2 4 2" xfId="1882"/>
    <cellStyle name="Normal 3 10 2 4 2 2" xfId="6319"/>
    <cellStyle name="Normal 3 10 2 4 3" xfId="2887"/>
    <cellStyle name="Normal 3 10 2 4 3 2" xfId="7323"/>
    <cellStyle name="Normal 3 10 2 4 4" xfId="5131"/>
    <cellStyle name="Normal 3 10 2 5" xfId="1288"/>
    <cellStyle name="Normal 3 10 2 5 2" xfId="3297"/>
    <cellStyle name="Normal 3 10 2 5 2 2" xfId="7733"/>
    <cellStyle name="Normal 3 10 2 5 3" xfId="5725"/>
    <cellStyle name="Normal 3 10 2 6" xfId="3749"/>
    <cellStyle name="Normal 3 10 2 6 2" xfId="8185"/>
    <cellStyle name="Normal 3 10 2 7" xfId="4315"/>
    <cellStyle name="Normal 3 10 2 7 2" xfId="8751"/>
    <cellStyle name="Normal 3 10 2 8" xfId="2279"/>
    <cellStyle name="Normal 3 10 2 8 2" xfId="6715"/>
    <cellStyle name="Normal 3 10 2 9" xfId="4735"/>
    <cellStyle name="Normal 3 10 3" xfId="398"/>
    <cellStyle name="Normal 3 10 3 2" xfId="992"/>
    <cellStyle name="Normal 3 10 3 2 2" xfId="1982"/>
    <cellStyle name="Normal 3 10 3 2 2 2" xfId="6419"/>
    <cellStyle name="Normal 3 10 3 2 3" xfId="3001"/>
    <cellStyle name="Normal 3 10 3 2 3 2" xfId="7437"/>
    <cellStyle name="Normal 3 10 3 2 4" xfId="5429"/>
    <cellStyle name="Normal 3 10 3 3" xfId="1586"/>
    <cellStyle name="Normal 3 10 3 3 2" xfId="3411"/>
    <cellStyle name="Normal 3 10 3 3 2 2" xfId="7847"/>
    <cellStyle name="Normal 3 10 3 3 3" xfId="6023"/>
    <cellStyle name="Normal 3 10 3 4" xfId="3864"/>
    <cellStyle name="Normal 3 10 3 4 2" xfId="8300"/>
    <cellStyle name="Normal 3 10 3 5" xfId="4429"/>
    <cellStyle name="Normal 3 10 3 5 2" xfId="8865"/>
    <cellStyle name="Normal 3 10 3 6" xfId="2591"/>
    <cellStyle name="Normal 3 10 3 6 2" xfId="7027"/>
    <cellStyle name="Normal 3 10 3 7" xfId="4835"/>
    <cellStyle name="Normal 3 10 4" xfId="794"/>
    <cellStyle name="Normal 3 10 4 2" xfId="1388"/>
    <cellStyle name="Normal 3 10 4 2 2" xfId="3659"/>
    <cellStyle name="Normal 3 10 4 2 2 2" xfId="8095"/>
    <cellStyle name="Normal 3 10 4 2 3" xfId="5825"/>
    <cellStyle name="Normal 3 10 4 3" xfId="2379"/>
    <cellStyle name="Normal 3 10 4 3 2" xfId="6815"/>
    <cellStyle name="Normal 3 10 4 4" xfId="5231"/>
    <cellStyle name="Normal 3 10 5" xfId="596"/>
    <cellStyle name="Normal 3 10 5 2" xfId="1784"/>
    <cellStyle name="Normal 3 10 5 2 2" xfId="6221"/>
    <cellStyle name="Normal 3 10 5 3" xfId="2789"/>
    <cellStyle name="Normal 3 10 5 3 2" xfId="7225"/>
    <cellStyle name="Normal 3 10 5 4" xfId="5033"/>
    <cellStyle name="Normal 3 10 6" xfId="1190"/>
    <cellStyle name="Normal 3 10 6 2" xfId="3199"/>
    <cellStyle name="Normal 3 10 6 2 2" xfId="7635"/>
    <cellStyle name="Normal 3 10 6 3" xfId="5627"/>
    <cellStyle name="Normal 3 10 7" xfId="3612"/>
    <cellStyle name="Normal 3 10 7 2" xfId="8048"/>
    <cellStyle name="Normal 3 10 8" xfId="4217"/>
    <cellStyle name="Normal 3 10 8 2" xfId="8653"/>
    <cellStyle name="Normal 3 10 9" xfId="2181"/>
    <cellStyle name="Normal 3 10 9 2" xfId="6617"/>
    <cellStyle name="Normal 3 11" xfId="102"/>
    <cellStyle name="Normal 3 11 10" xfId="4629"/>
    <cellStyle name="Normal 3 11 2" xfId="298"/>
    <cellStyle name="Normal 3 11 2 2" xfId="498"/>
    <cellStyle name="Normal 3 11 2 2 2" xfId="1092"/>
    <cellStyle name="Normal 3 11 2 2 2 2" xfId="2082"/>
    <cellStyle name="Normal 3 11 2 2 2 2 2" xfId="6519"/>
    <cellStyle name="Normal 3 11 2 2 2 3" xfId="3101"/>
    <cellStyle name="Normal 3 11 2 2 2 3 2" xfId="7537"/>
    <cellStyle name="Normal 3 11 2 2 2 4" xfId="5529"/>
    <cellStyle name="Normal 3 11 2 2 3" xfId="1686"/>
    <cellStyle name="Normal 3 11 2 2 3 2" xfId="3511"/>
    <cellStyle name="Normal 3 11 2 2 3 2 2" xfId="7947"/>
    <cellStyle name="Normal 3 11 2 2 3 3" xfId="6123"/>
    <cellStyle name="Normal 3 11 2 2 4" xfId="3964"/>
    <cellStyle name="Normal 3 11 2 2 4 2" xfId="8400"/>
    <cellStyle name="Normal 3 11 2 2 5" xfId="4529"/>
    <cellStyle name="Normal 3 11 2 2 5 2" xfId="8965"/>
    <cellStyle name="Normal 3 11 2 2 6" xfId="2691"/>
    <cellStyle name="Normal 3 11 2 2 6 2" xfId="7127"/>
    <cellStyle name="Normal 3 11 2 2 7" xfId="4935"/>
    <cellStyle name="Normal 3 11 2 3" xfId="894"/>
    <cellStyle name="Normal 3 11 2 3 2" xfId="1488"/>
    <cellStyle name="Normal 3 11 2 3 2 2" xfId="3616"/>
    <cellStyle name="Normal 3 11 2 3 2 2 2" xfId="8052"/>
    <cellStyle name="Normal 3 11 2 3 2 3" xfId="5925"/>
    <cellStyle name="Normal 3 11 2 3 3" xfId="2479"/>
    <cellStyle name="Normal 3 11 2 3 3 2" xfId="6915"/>
    <cellStyle name="Normal 3 11 2 3 4" xfId="5331"/>
    <cellStyle name="Normal 3 11 2 4" xfId="696"/>
    <cellStyle name="Normal 3 11 2 4 2" xfId="1884"/>
    <cellStyle name="Normal 3 11 2 4 2 2" xfId="6321"/>
    <cellStyle name="Normal 3 11 2 4 3" xfId="2889"/>
    <cellStyle name="Normal 3 11 2 4 3 2" xfId="7325"/>
    <cellStyle name="Normal 3 11 2 4 4" xfId="5133"/>
    <cellStyle name="Normal 3 11 2 5" xfId="1290"/>
    <cellStyle name="Normal 3 11 2 5 2" xfId="3299"/>
    <cellStyle name="Normal 3 11 2 5 2 2" xfId="7735"/>
    <cellStyle name="Normal 3 11 2 5 3" xfId="5727"/>
    <cellStyle name="Normal 3 11 2 6" xfId="3751"/>
    <cellStyle name="Normal 3 11 2 6 2" xfId="8187"/>
    <cellStyle name="Normal 3 11 2 7" xfId="4317"/>
    <cellStyle name="Normal 3 11 2 7 2" xfId="8753"/>
    <cellStyle name="Normal 3 11 2 8" xfId="2281"/>
    <cellStyle name="Normal 3 11 2 8 2" xfId="6717"/>
    <cellStyle name="Normal 3 11 2 9" xfId="4737"/>
    <cellStyle name="Normal 3 11 3" xfId="400"/>
    <cellStyle name="Normal 3 11 3 2" xfId="994"/>
    <cellStyle name="Normal 3 11 3 2 2" xfId="1984"/>
    <cellStyle name="Normal 3 11 3 2 2 2" xfId="6421"/>
    <cellStyle name="Normal 3 11 3 2 3" xfId="3003"/>
    <cellStyle name="Normal 3 11 3 2 3 2" xfId="7439"/>
    <cellStyle name="Normal 3 11 3 2 4" xfId="5431"/>
    <cellStyle name="Normal 3 11 3 3" xfId="1588"/>
    <cellStyle name="Normal 3 11 3 3 2" xfId="3413"/>
    <cellStyle name="Normal 3 11 3 3 2 2" xfId="7849"/>
    <cellStyle name="Normal 3 11 3 3 3" xfId="6025"/>
    <cellStyle name="Normal 3 11 3 4" xfId="3866"/>
    <cellStyle name="Normal 3 11 3 4 2" xfId="8302"/>
    <cellStyle name="Normal 3 11 3 5" xfId="4431"/>
    <cellStyle name="Normal 3 11 3 5 2" xfId="8867"/>
    <cellStyle name="Normal 3 11 3 6" xfId="2593"/>
    <cellStyle name="Normal 3 11 3 6 2" xfId="7029"/>
    <cellStyle name="Normal 3 11 3 7" xfId="4837"/>
    <cellStyle name="Normal 3 11 4" xfId="796"/>
    <cellStyle name="Normal 3 11 4 2" xfId="1390"/>
    <cellStyle name="Normal 3 11 4 2 2" xfId="4072"/>
    <cellStyle name="Normal 3 11 4 2 2 2" xfId="8508"/>
    <cellStyle name="Normal 3 11 4 2 3" xfId="5827"/>
    <cellStyle name="Normal 3 11 4 3" xfId="2381"/>
    <cellStyle name="Normal 3 11 4 3 2" xfId="6817"/>
    <cellStyle name="Normal 3 11 4 4" xfId="5233"/>
    <cellStyle name="Normal 3 11 5" xfId="598"/>
    <cellStyle name="Normal 3 11 5 2" xfId="1786"/>
    <cellStyle name="Normal 3 11 5 2 2" xfId="6223"/>
    <cellStyle name="Normal 3 11 5 3" xfId="2791"/>
    <cellStyle name="Normal 3 11 5 3 2" xfId="7227"/>
    <cellStyle name="Normal 3 11 5 4" xfId="5035"/>
    <cellStyle name="Normal 3 11 6" xfId="1192"/>
    <cellStyle name="Normal 3 11 6 2" xfId="3201"/>
    <cellStyle name="Normal 3 11 6 2 2" xfId="7637"/>
    <cellStyle name="Normal 3 11 6 3" xfId="5629"/>
    <cellStyle name="Normal 3 11 7" xfId="3614"/>
    <cellStyle name="Normal 3 11 7 2" xfId="8050"/>
    <cellStyle name="Normal 3 11 8" xfId="4219"/>
    <cellStyle name="Normal 3 11 8 2" xfId="8655"/>
    <cellStyle name="Normal 3 11 9" xfId="2183"/>
    <cellStyle name="Normal 3 11 9 2" xfId="6619"/>
    <cellStyle name="Normal 3 12" xfId="57"/>
    <cellStyle name="Normal 3 12 10" xfId="4584"/>
    <cellStyle name="Normal 3 12 2" xfId="253"/>
    <cellStyle name="Normal 3 12 2 2" xfId="453"/>
    <cellStyle name="Normal 3 12 2 2 2" xfId="1047"/>
    <cellStyle name="Normal 3 12 2 2 2 2" xfId="2037"/>
    <cellStyle name="Normal 3 12 2 2 2 2 2" xfId="6474"/>
    <cellStyle name="Normal 3 12 2 2 2 3" xfId="3056"/>
    <cellStyle name="Normal 3 12 2 2 2 3 2" xfId="7492"/>
    <cellStyle name="Normal 3 12 2 2 2 4" xfId="5484"/>
    <cellStyle name="Normal 3 12 2 2 3" xfId="1641"/>
    <cellStyle name="Normal 3 12 2 2 3 2" xfId="3466"/>
    <cellStyle name="Normal 3 12 2 2 3 2 2" xfId="7902"/>
    <cellStyle name="Normal 3 12 2 2 3 3" xfId="6078"/>
    <cellStyle name="Normal 3 12 2 2 4" xfId="3919"/>
    <cellStyle name="Normal 3 12 2 2 4 2" xfId="8355"/>
    <cellStyle name="Normal 3 12 2 2 5" xfId="4484"/>
    <cellStyle name="Normal 3 12 2 2 5 2" xfId="8920"/>
    <cellStyle name="Normal 3 12 2 2 6" xfId="2646"/>
    <cellStyle name="Normal 3 12 2 2 6 2" xfId="7082"/>
    <cellStyle name="Normal 3 12 2 2 7" xfId="4890"/>
    <cellStyle name="Normal 3 12 2 3" xfId="849"/>
    <cellStyle name="Normal 3 12 2 3 2" xfId="1443"/>
    <cellStyle name="Normal 3 12 2 3 2 2" xfId="3994"/>
    <cellStyle name="Normal 3 12 2 3 2 2 2" xfId="8430"/>
    <cellStyle name="Normal 3 12 2 3 2 3" xfId="5880"/>
    <cellStyle name="Normal 3 12 2 3 3" xfId="2434"/>
    <cellStyle name="Normal 3 12 2 3 3 2" xfId="6870"/>
    <cellStyle name="Normal 3 12 2 3 4" xfId="5286"/>
    <cellStyle name="Normal 3 12 2 4" xfId="651"/>
    <cellStyle name="Normal 3 12 2 4 2" xfId="1839"/>
    <cellStyle name="Normal 3 12 2 4 2 2" xfId="6276"/>
    <cellStyle name="Normal 3 12 2 4 3" xfId="2844"/>
    <cellStyle name="Normal 3 12 2 4 3 2" xfId="7280"/>
    <cellStyle name="Normal 3 12 2 4 4" xfId="5088"/>
    <cellStyle name="Normal 3 12 2 5" xfId="1245"/>
    <cellStyle name="Normal 3 12 2 5 2" xfId="3254"/>
    <cellStyle name="Normal 3 12 2 5 2 2" xfId="7690"/>
    <cellStyle name="Normal 3 12 2 5 3" xfId="5682"/>
    <cellStyle name="Normal 3 12 2 6" xfId="3706"/>
    <cellStyle name="Normal 3 12 2 6 2" xfId="8142"/>
    <cellStyle name="Normal 3 12 2 7" xfId="4272"/>
    <cellStyle name="Normal 3 12 2 7 2" xfId="8708"/>
    <cellStyle name="Normal 3 12 2 8" xfId="2236"/>
    <cellStyle name="Normal 3 12 2 8 2" xfId="6672"/>
    <cellStyle name="Normal 3 12 2 9" xfId="4692"/>
    <cellStyle name="Normal 3 12 3" xfId="355"/>
    <cellStyle name="Normal 3 12 3 2" xfId="949"/>
    <cellStyle name="Normal 3 12 3 2 2" xfId="1939"/>
    <cellStyle name="Normal 3 12 3 2 2 2" xfId="6376"/>
    <cellStyle name="Normal 3 12 3 2 3" xfId="2958"/>
    <cellStyle name="Normal 3 12 3 2 3 2" xfId="7394"/>
    <cellStyle name="Normal 3 12 3 2 4" xfId="5386"/>
    <cellStyle name="Normal 3 12 3 3" xfId="1543"/>
    <cellStyle name="Normal 3 12 3 3 2" xfId="3368"/>
    <cellStyle name="Normal 3 12 3 3 2 2" xfId="7804"/>
    <cellStyle name="Normal 3 12 3 3 3" xfId="5980"/>
    <cellStyle name="Normal 3 12 3 4" xfId="3821"/>
    <cellStyle name="Normal 3 12 3 4 2" xfId="8257"/>
    <cellStyle name="Normal 3 12 3 5" xfId="4386"/>
    <cellStyle name="Normal 3 12 3 5 2" xfId="8822"/>
    <cellStyle name="Normal 3 12 3 6" xfId="2548"/>
    <cellStyle name="Normal 3 12 3 6 2" xfId="6984"/>
    <cellStyle name="Normal 3 12 3 7" xfId="4792"/>
    <cellStyle name="Normal 3 12 4" xfId="751"/>
    <cellStyle name="Normal 3 12 4 2" xfId="1345"/>
    <cellStyle name="Normal 3 12 4 2 2" xfId="4124"/>
    <cellStyle name="Normal 3 12 4 2 2 2" xfId="8560"/>
    <cellStyle name="Normal 3 12 4 2 3" xfId="5782"/>
    <cellStyle name="Normal 3 12 4 3" xfId="2336"/>
    <cellStyle name="Normal 3 12 4 3 2" xfId="6772"/>
    <cellStyle name="Normal 3 12 4 4" xfId="5188"/>
    <cellStyle name="Normal 3 12 5" xfId="553"/>
    <cellStyle name="Normal 3 12 5 2" xfId="1741"/>
    <cellStyle name="Normal 3 12 5 2 2" xfId="6178"/>
    <cellStyle name="Normal 3 12 5 3" xfId="2746"/>
    <cellStyle name="Normal 3 12 5 3 2" xfId="7182"/>
    <cellStyle name="Normal 3 12 5 4" xfId="4990"/>
    <cellStyle name="Normal 3 12 6" xfId="1147"/>
    <cellStyle name="Normal 3 12 6 2" xfId="3156"/>
    <cellStyle name="Normal 3 12 6 2 2" xfId="7592"/>
    <cellStyle name="Normal 3 12 6 3" xfId="5584"/>
    <cellStyle name="Normal 3 12 7" xfId="3569"/>
    <cellStyle name="Normal 3 12 7 2" xfId="8005"/>
    <cellStyle name="Normal 3 12 8" xfId="4174"/>
    <cellStyle name="Normal 3 12 8 2" xfId="8610"/>
    <cellStyle name="Normal 3 12 9" xfId="2138"/>
    <cellStyle name="Normal 3 12 9 2" xfId="6574"/>
    <cellStyle name="Normal 3 13" xfId="150"/>
    <cellStyle name="Normal 3 13 10" xfId="4637"/>
    <cellStyle name="Normal 3 13 2" xfId="301"/>
    <cellStyle name="Normal 3 13 2 2" xfId="501"/>
    <cellStyle name="Normal 3 13 2 2 2" xfId="1095"/>
    <cellStyle name="Normal 3 13 2 2 2 2" xfId="2085"/>
    <cellStyle name="Normal 3 13 2 2 2 2 2" xfId="6522"/>
    <cellStyle name="Normal 3 13 2 2 2 3" xfId="3104"/>
    <cellStyle name="Normal 3 13 2 2 2 3 2" xfId="7540"/>
    <cellStyle name="Normal 3 13 2 2 2 4" xfId="5532"/>
    <cellStyle name="Normal 3 13 2 2 3" xfId="1689"/>
    <cellStyle name="Normal 3 13 2 2 3 2" xfId="3514"/>
    <cellStyle name="Normal 3 13 2 2 3 2 2" xfId="7950"/>
    <cellStyle name="Normal 3 13 2 2 3 3" xfId="6126"/>
    <cellStyle name="Normal 3 13 2 2 4" xfId="3967"/>
    <cellStyle name="Normal 3 13 2 2 4 2" xfId="8403"/>
    <cellStyle name="Normal 3 13 2 2 5" xfId="4532"/>
    <cellStyle name="Normal 3 13 2 2 5 2" xfId="8968"/>
    <cellStyle name="Normal 3 13 2 2 6" xfId="2694"/>
    <cellStyle name="Normal 3 13 2 2 6 2" xfId="7130"/>
    <cellStyle name="Normal 3 13 2 2 7" xfId="4938"/>
    <cellStyle name="Normal 3 13 2 3" xfId="897"/>
    <cellStyle name="Normal 3 13 2 3 2" xfId="1491"/>
    <cellStyle name="Normal 3 13 2 3 2 2" xfId="4007"/>
    <cellStyle name="Normal 3 13 2 3 2 2 2" xfId="8443"/>
    <cellStyle name="Normal 3 13 2 3 2 3" xfId="5928"/>
    <cellStyle name="Normal 3 13 2 3 3" xfId="2482"/>
    <cellStyle name="Normal 3 13 2 3 3 2" xfId="6918"/>
    <cellStyle name="Normal 3 13 2 3 4" xfId="5334"/>
    <cellStyle name="Normal 3 13 2 4" xfId="699"/>
    <cellStyle name="Normal 3 13 2 4 2" xfId="1887"/>
    <cellStyle name="Normal 3 13 2 4 2 2" xfId="6324"/>
    <cellStyle name="Normal 3 13 2 4 3" xfId="2892"/>
    <cellStyle name="Normal 3 13 2 4 3 2" xfId="7328"/>
    <cellStyle name="Normal 3 13 2 4 4" xfId="5136"/>
    <cellStyle name="Normal 3 13 2 5" xfId="1293"/>
    <cellStyle name="Normal 3 13 2 5 2" xfId="3302"/>
    <cellStyle name="Normal 3 13 2 5 2 2" xfId="7738"/>
    <cellStyle name="Normal 3 13 2 5 3" xfId="5730"/>
    <cellStyle name="Normal 3 13 2 6" xfId="3754"/>
    <cellStyle name="Normal 3 13 2 6 2" xfId="8190"/>
    <cellStyle name="Normal 3 13 2 7" xfId="4320"/>
    <cellStyle name="Normal 3 13 2 7 2" xfId="8756"/>
    <cellStyle name="Normal 3 13 2 8" xfId="2284"/>
    <cellStyle name="Normal 3 13 2 8 2" xfId="6720"/>
    <cellStyle name="Normal 3 13 2 9" xfId="4740"/>
    <cellStyle name="Normal 3 13 3" xfId="403"/>
    <cellStyle name="Normal 3 13 3 2" xfId="997"/>
    <cellStyle name="Normal 3 13 3 2 2" xfId="1987"/>
    <cellStyle name="Normal 3 13 3 2 2 2" xfId="6424"/>
    <cellStyle name="Normal 3 13 3 2 3" xfId="3006"/>
    <cellStyle name="Normal 3 13 3 2 3 2" xfId="7442"/>
    <cellStyle name="Normal 3 13 3 2 4" xfId="5434"/>
    <cellStyle name="Normal 3 13 3 3" xfId="1591"/>
    <cellStyle name="Normal 3 13 3 3 2" xfId="3416"/>
    <cellStyle name="Normal 3 13 3 3 2 2" xfId="7852"/>
    <cellStyle name="Normal 3 13 3 3 3" xfId="6028"/>
    <cellStyle name="Normal 3 13 3 4" xfId="3869"/>
    <cellStyle name="Normal 3 13 3 4 2" xfId="8305"/>
    <cellStyle name="Normal 3 13 3 5" xfId="4434"/>
    <cellStyle name="Normal 3 13 3 5 2" xfId="8870"/>
    <cellStyle name="Normal 3 13 3 6" xfId="2596"/>
    <cellStyle name="Normal 3 13 3 6 2" xfId="7032"/>
    <cellStyle name="Normal 3 13 3 7" xfId="4840"/>
    <cellStyle name="Normal 3 13 4" xfId="799"/>
    <cellStyle name="Normal 3 13 4 2" xfId="1393"/>
    <cellStyle name="Normal 3 13 4 2 2" xfId="4071"/>
    <cellStyle name="Normal 3 13 4 2 2 2" xfId="8507"/>
    <cellStyle name="Normal 3 13 4 2 3" xfId="5830"/>
    <cellStyle name="Normal 3 13 4 3" xfId="2384"/>
    <cellStyle name="Normal 3 13 4 3 2" xfId="6820"/>
    <cellStyle name="Normal 3 13 4 4" xfId="5236"/>
    <cellStyle name="Normal 3 13 5" xfId="601"/>
    <cellStyle name="Normal 3 13 5 2" xfId="1789"/>
    <cellStyle name="Normal 3 13 5 2 2" xfId="6226"/>
    <cellStyle name="Normal 3 13 5 3" xfId="2794"/>
    <cellStyle name="Normal 3 13 5 3 2" xfId="7230"/>
    <cellStyle name="Normal 3 13 5 4" xfId="5038"/>
    <cellStyle name="Normal 3 13 6" xfId="1195"/>
    <cellStyle name="Normal 3 13 6 2" xfId="3204"/>
    <cellStyle name="Normal 3 13 6 2 2" xfId="7640"/>
    <cellStyle name="Normal 3 13 6 3" xfId="5632"/>
    <cellStyle name="Normal 3 13 7" xfId="3636"/>
    <cellStyle name="Normal 3 13 7 2" xfId="8072"/>
    <cellStyle name="Normal 3 13 8" xfId="4222"/>
    <cellStyle name="Normal 3 13 8 2" xfId="8658"/>
    <cellStyle name="Normal 3 13 9" xfId="2186"/>
    <cellStyle name="Normal 3 13 9 2" xfId="6622"/>
    <cellStyle name="Normal 3 14" xfId="210"/>
    <cellStyle name="Normal 3 14 2" xfId="410"/>
    <cellStyle name="Normal 3 14 2 2" xfId="1004"/>
    <cellStyle name="Normal 3 14 2 2 2" xfId="1994"/>
    <cellStyle name="Normal 3 14 2 2 2 2" xfId="6431"/>
    <cellStyle name="Normal 3 14 2 2 3" xfId="3013"/>
    <cellStyle name="Normal 3 14 2 2 3 2" xfId="7449"/>
    <cellStyle name="Normal 3 14 2 2 4" xfId="5441"/>
    <cellStyle name="Normal 3 14 2 3" xfId="1598"/>
    <cellStyle name="Normal 3 14 2 3 2" xfId="3423"/>
    <cellStyle name="Normal 3 14 2 3 2 2" xfId="7859"/>
    <cellStyle name="Normal 3 14 2 3 3" xfId="6035"/>
    <cellStyle name="Normal 3 14 2 4" xfId="3876"/>
    <cellStyle name="Normal 3 14 2 4 2" xfId="8312"/>
    <cellStyle name="Normal 3 14 2 5" xfId="4441"/>
    <cellStyle name="Normal 3 14 2 5 2" xfId="8877"/>
    <cellStyle name="Normal 3 14 2 6" xfId="2603"/>
    <cellStyle name="Normal 3 14 2 6 2" xfId="7039"/>
    <cellStyle name="Normal 3 14 2 7" xfId="4847"/>
    <cellStyle name="Normal 3 14 3" xfId="806"/>
    <cellStyle name="Normal 3 14 3 2" xfId="1400"/>
    <cellStyle name="Normal 3 14 3 2 2" xfId="4001"/>
    <cellStyle name="Normal 3 14 3 2 2 2" xfId="8437"/>
    <cellStyle name="Normal 3 14 3 2 3" xfId="5837"/>
    <cellStyle name="Normal 3 14 3 3" xfId="2391"/>
    <cellStyle name="Normal 3 14 3 3 2" xfId="6827"/>
    <cellStyle name="Normal 3 14 3 4" xfId="5243"/>
    <cellStyle name="Normal 3 14 4" xfId="608"/>
    <cellStyle name="Normal 3 14 4 2" xfId="1796"/>
    <cellStyle name="Normal 3 14 4 2 2" xfId="6233"/>
    <cellStyle name="Normal 3 14 4 3" xfId="2801"/>
    <cellStyle name="Normal 3 14 4 3 2" xfId="7237"/>
    <cellStyle name="Normal 3 14 4 4" xfId="5045"/>
    <cellStyle name="Normal 3 14 5" xfId="1202"/>
    <cellStyle name="Normal 3 14 5 2" xfId="3211"/>
    <cellStyle name="Normal 3 14 5 2 2" xfId="7647"/>
    <cellStyle name="Normal 3 14 5 3" xfId="5639"/>
    <cellStyle name="Normal 3 14 6" xfId="3663"/>
    <cellStyle name="Normal 3 14 6 2" xfId="8099"/>
    <cellStyle name="Normal 3 14 7" xfId="4229"/>
    <cellStyle name="Normal 3 14 7 2" xfId="8665"/>
    <cellStyle name="Normal 3 14 8" xfId="2193"/>
    <cellStyle name="Normal 3 14 8 2" xfId="6629"/>
    <cellStyle name="Normal 3 14 9" xfId="4649"/>
    <cellStyle name="Normal 3 15" xfId="309"/>
    <cellStyle name="Normal 3 16" xfId="312"/>
    <cellStyle name="Normal 3 16 2" xfId="906"/>
    <cellStyle name="Normal 3 16 2 2" xfId="1896"/>
    <cellStyle name="Normal 3 16 2 2 2" xfId="6333"/>
    <cellStyle name="Normal 3 16 2 3" xfId="2901"/>
    <cellStyle name="Normal 3 16 2 3 2" xfId="7337"/>
    <cellStyle name="Normal 3 16 2 4" xfId="5343"/>
    <cellStyle name="Normal 3 16 3" xfId="1500"/>
    <cellStyle name="Normal 3 16 3 2" xfId="3311"/>
    <cellStyle name="Normal 3 16 3 2 2" xfId="7747"/>
    <cellStyle name="Normal 3 16 3 3" xfId="5937"/>
    <cellStyle name="Normal 3 16 4" xfId="3764"/>
    <cellStyle name="Normal 3 16 4 2" xfId="8200"/>
    <cellStyle name="Normal 3 16 5" xfId="4329"/>
    <cellStyle name="Normal 3 16 5 2" xfId="8765"/>
    <cellStyle name="Normal 3 16 6" xfId="2491"/>
    <cellStyle name="Normal 3 16 6 2" xfId="6927"/>
    <cellStyle name="Normal 3 16 7" xfId="4749"/>
    <cellStyle name="Normal 3 17" xfId="708"/>
    <cellStyle name="Normal 3 17 2" xfId="1302"/>
    <cellStyle name="Normal 3 17 2 2" xfId="2915"/>
    <cellStyle name="Normal 3 17 2 2 2" xfId="7351"/>
    <cellStyle name="Normal 3 17 2 3" xfId="5739"/>
    <cellStyle name="Normal 3 17 3" xfId="3325"/>
    <cellStyle name="Normal 3 17 3 2" xfId="7761"/>
    <cellStyle name="Normal 3 17 4" xfId="3778"/>
    <cellStyle name="Normal 3 17 4 2" xfId="8214"/>
    <cellStyle name="Normal 3 17 5" xfId="4343"/>
    <cellStyle name="Normal 3 17 5 2" xfId="8779"/>
    <cellStyle name="Normal 3 17 6" xfId="2505"/>
    <cellStyle name="Normal 3 17 6 2" xfId="6941"/>
    <cellStyle name="Normal 3 17 7" xfId="5145"/>
    <cellStyle name="Normal 3 18" xfId="510"/>
    <cellStyle name="Normal 3 18 2" xfId="1698"/>
    <cellStyle name="Normal 3 18 2 2" xfId="4055"/>
    <cellStyle name="Normal 3 18 2 2 2" xfId="8491"/>
    <cellStyle name="Normal 3 18 2 3" xfId="6135"/>
    <cellStyle name="Normal 3 18 3" xfId="2293"/>
    <cellStyle name="Normal 3 18 3 2" xfId="6729"/>
    <cellStyle name="Normal 3 18 4" xfId="4947"/>
    <cellStyle name="Normal 3 19" xfId="1104"/>
    <cellStyle name="Normal 3 19 2" xfId="2703"/>
    <cellStyle name="Normal 3 19 2 2" xfId="7139"/>
    <cellStyle name="Normal 3 19 3" xfId="5541"/>
    <cellStyle name="Normal 3 2" xfId="12"/>
    <cellStyle name="Normal 3 2 10" xfId="314"/>
    <cellStyle name="Normal 3 2 10 2" xfId="908"/>
    <cellStyle name="Normal 3 2 10 2 2" xfId="1898"/>
    <cellStyle name="Normal 3 2 10 2 2 2" xfId="6335"/>
    <cellStyle name="Normal 3 2 10 2 3" xfId="2902"/>
    <cellStyle name="Normal 3 2 10 2 3 2" xfId="7338"/>
    <cellStyle name="Normal 3 2 10 2 4" xfId="5345"/>
    <cellStyle name="Normal 3 2 10 3" xfId="1502"/>
    <cellStyle name="Normal 3 2 10 3 2" xfId="3312"/>
    <cellStyle name="Normal 3 2 10 3 2 2" xfId="7748"/>
    <cellStyle name="Normal 3 2 10 3 3" xfId="5939"/>
    <cellStyle name="Normal 3 2 10 4" xfId="3765"/>
    <cellStyle name="Normal 3 2 10 4 2" xfId="8201"/>
    <cellStyle name="Normal 3 2 10 5" xfId="4330"/>
    <cellStyle name="Normal 3 2 10 5 2" xfId="8766"/>
    <cellStyle name="Normal 3 2 10 6" xfId="2492"/>
    <cellStyle name="Normal 3 2 10 6 2" xfId="6928"/>
    <cellStyle name="Normal 3 2 10 7" xfId="4751"/>
    <cellStyle name="Normal 3 2 11" xfId="710"/>
    <cellStyle name="Normal 3 2 11 2" xfId="1304"/>
    <cellStyle name="Normal 3 2 11 2 2" xfId="2917"/>
    <cellStyle name="Normal 3 2 11 2 2 2" xfId="7353"/>
    <cellStyle name="Normal 3 2 11 2 3" xfId="5741"/>
    <cellStyle name="Normal 3 2 11 3" xfId="3327"/>
    <cellStyle name="Normal 3 2 11 3 2" xfId="7763"/>
    <cellStyle name="Normal 3 2 11 4" xfId="3780"/>
    <cellStyle name="Normal 3 2 11 4 2" xfId="8216"/>
    <cellStyle name="Normal 3 2 11 5" xfId="4345"/>
    <cellStyle name="Normal 3 2 11 5 2" xfId="8781"/>
    <cellStyle name="Normal 3 2 11 6" xfId="2507"/>
    <cellStyle name="Normal 3 2 11 6 2" xfId="6943"/>
    <cellStyle name="Normal 3 2 11 7" xfId="5147"/>
    <cellStyle name="Normal 3 2 12" xfId="512"/>
    <cellStyle name="Normal 3 2 12 2" xfId="1700"/>
    <cellStyle name="Normal 3 2 12 2 2" xfId="4078"/>
    <cellStyle name="Normal 3 2 12 2 2 2" xfId="8514"/>
    <cellStyle name="Normal 3 2 12 2 3" xfId="6137"/>
    <cellStyle name="Normal 3 2 12 3" xfId="2295"/>
    <cellStyle name="Normal 3 2 12 3 2" xfId="6731"/>
    <cellStyle name="Normal 3 2 12 4" xfId="4949"/>
    <cellStyle name="Normal 3 2 13" xfId="1106"/>
    <cellStyle name="Normal 3 2 13 2" xfId="2705"/>
    <cellStyle name="Normal 3 2 13 2 2" xfId="7141"/>
    <cellStyle name="Normal 3 2 13 3" xfId="5543"/>
    <cellStyle name="Normal 3 2 14" xfId="3115"/>
    <cellStyle name="Normal 3 2 14 2" xfId="7551"/>
    <cellStyle name="Normal 3 2 15" xfId="3528"/>
    <cellStyle name="Normal 3 2 15 2" xfId="7964"/>
    <cellStyle name="Normal 3 2 16" xfId="4133"/>
    <cellStyle name="Normal 3 2 16 2" xfId="8569"/>
    <cellStyle name="Normal 3 2 17" xfId="2097"/>
    <cellStyle name="Normal 3 2 17 2" xfId="6533"/>
    <cellStyle name="Normal 3 2 18" xfId="4543"/>
    <cellStyle name="Normal 3 2 2" xfId="22"/>
    <cellStyle name="Normal 3 2 2 10" xfId="3122"/>
    <cellStyle name="Normal 3 2 2 10 2" xfId="7558"/>
    <cellStyle name="Normal 3 2 2 11" xfId="3535"/>
    <cellStyle name="Normal 3 2 2 11 2" xfId="7971"/>
    <cellStyle name="Normal 3 2 2 12" xfId="4140"/>
    <cellStyle name="Normal 3 2 2 12 2" xfId="8576"/>
    <cellStyle name="Normal 3 2 2 13" xfId="2104"/>
    <cellStyle name="Normal 3 2 2 13 2" xfId="6540"/>
    <cellStyle name="Normal 3 2 2 14" xfId="4550"/>
    <cellStyle name="Normal 3 2 2 2" xfId="37"/>
    <cellStyle name="Normal 3 2 2 2 10" xfId="2118"/>
    <cellStyle name="Normal 3 2 2 2 10 2" xfId="6554"/>
    <cellStyle name="Normal 3 2 2 2 11" xfId="4564"/>
    <cellStyle name="Normal 3 2 2 2 2" xfId="80"/>
    <cellStyle name="Normal 3 2 2 2 2 10" xfId="4607"/>
    <cellStyle name="Normal 3 2 2 2 2 2" xfId="276"/>
    <cellStyle name="Normal 3 2 2 2 2 2 2" xfId="476"/>
    <cellStyle name="Normal 3 2 2 2 2 2 2 2" xfId="1070"/>
    <cellStyle name="Normal 3 2 2 2 2 2 2 2 2" xfId="2060"/>
    <cellStyle name="Normal 3 2 2 2 2 2 2 2 2 2" xfId="6497"/>
    <cellStyle name="Normal 3 2 2 2 2 2 2 2 3" xfId="3079"/>
    <cellStyle name="Normal 3 2 2 2 2 2 2 2 3 2" xfId="7515"/>
    <cellStyle name="Normal 3 2 2 2 2 2 2 2 4" xfId="5507"/>
    <cellStyle name="Normal 3 2 2 2 2 2 2 3" xfId="1664"/>
    <cellStyle name="Normal 3 2 2 2 2 2 2 3 2" xfId="3489"/>
    <cellStyle name="Normal 3 2 2 2 2 2 2 3 2 2" xfId="7925"/>
    <cellStyle name="Normal 3 2 2 2 2 2 2 3 3" xfId="6101"/>
    <cellStyle name="Normal 3 2 2 2 2 2 2 4" xfId="3942"/>
    <cellStyle name="Normal 3 2 2 2 2 2 2 4 2" xfId="8378"/>
    <cellStyle name="Normal 3 2 2 2 2 2 2 5" xfId="4507"/>
    <cellStyle name="Normal 3 2 2 2 2 2 2 5 2" xfId="8943"/>
    <cellStyle name="Normal 3 2 2 2 2 2 2 6" xfId="2669"/>
    <cellStyle name="Normal 3 2 2 2 2 2 2 6 2" xfId="7105"/>
    <cellStyle name="Normal 3 2 2 2 2 2 2 7" xfId="4913"/>
    <cellStyle name="Normal 3 2 2 2 2 2 3" xfId="872"/>
    <cellStyle name="Normal 3 2 2 2 2 2 3 2" xfId="1466"/>
    <cellStyle name="Normal 3 2 2 2 2 2 3 2 2" xfId="3985"/>
    <cellStyle name="Normal 3 2 2 2 2 2 3 2 2 2" xfId="8421"/>
    <cellStyle name="Normal 3 2 2 2 2 2 3 2 3" xfId="5903"/>
    <cellStyle name="Normal 3 2 2 2 2 2 3 3" xfId="2457"/>
    <cellStyle name="Normal 3 2 2 2 2 2 3 3 2" xfId="6893"/>
    <cellStyle name="Normal 3 2 2 2 2 2 3 4" xfId="5309"/>
    <cellStyle name="Normal 3 2 2 2 2 2 4" xfId="674"/>
    <cellStyle name="Normal 3 2 2 2 2 2 4 2" xfId="1862"/>
    <cellStyle name="Normal 3 2 2 2 2 2 4 2 2" xfId="6299"/>
    <cellStyle name="Normal 3 2 2 2 2 2 4 3" xfId="2867"/>
    <cellStyle name="Normal 3 2 2 2 2 2 4 3 2" xfId="7303"/>
    <cellStyle name="Normal 3 2 2 2 2 2 4 4" xfId="5111"/>
    <cellStyle name="Normal 3 2 2 2 2 2 5" xfId="1268"/>
    <cellStyle name="Normal 3 2 2 2 2 2 5 2" xfId="3277"/>
    <cellStyle name="Normal 3 2 2 2 2 2 5 2 2" xfId="7713"/>
    <cellStyle name="Normal 3 2 2 2 2 2 5 3" xfId="5705"/>
    <cellStyle name="Normal 3 2 2 2 2 2 6" xfId="3729"/>
    <cellStyle name="Normal 3 2 2 2 2 2 6 2" xfId="8165"/>
    <cellStyle name="Normal 3 2 2 2 2 2 7" xfId="4295"/>
    <cellStyle name="Normal 3 2 2 2 2 2 7 2" xfId="8731"/>
    <cellStyle name="Normal 3 2 2 2 2 2 8" xfId="2259"/>
    <cellStyle name="Normal 3 2 2 2 2 2 8 2" xfId="6695"/>
    <cellStyle name="Normal 3 2 2 2 2 2 9" xfId="4715"/>
    <cellStyle name="Normal 3 2 2 2 2 3" xfId="378"/>
    <cellStyle name="Normal 3 2 2 2 2 3 2" xfId="972"/>
    <cellStyle name="Normal 3 2 2 2 2 3 2 2" xfId="1962"/>
    <cellStyle name="Normal 3 2 2 2 2 3 2 2 2" xfId="6399"/>
    <cellStyle name="Normal 3 2 2 2 2 3 2 3" xfId="2981"/>
    <cellStyle name="Normal 3 2 2 2 2 3 2 3 2" xfId="7417"/>
    <cellStyle name="Normal 3 2 2 2 2 3 2 4" xfId="5409"/>
    <cellStyle name="Normal 3 2 2 2 2 3 3" xfId="1566"/>
    <cellStyle name="Normal 3 2 2 2 2 3 3 2" xfId="3391"/>
    <cellStyle name="Normal 3 2 2 2 2 3 3 2 2" xfId="7827"/>
    <cellStyle name="Normal 3 2 2 2 2 3 3 3" xfId="6003"/>
    <cellStyle name="Normal 3 2 2 2 2 3 4" xfId="3844"/>
    <cellStyle name="Normal 3 2 2 2 2 3 4 2" xfId="8280"/>
    <cellStyle name="Normal 3 2 2 2 2 3 5" xfId="4409"/>
    <cellStyle name="Normal 3 2 2 2 2 3 5 2" xfId="8845"/>
    <cellStyle name="Normal 3 2 2 2 2 3 6" xfId="2571"/>
    <cellStyle name="Normal 3 2 2 2 2 3 6 2" xfId="7007"/>
    <cellStyle name="Normal 3 2 2 2 2 3 7" xfId="4815"/>
    <cellStyle name="Normal 3 2 2 2 2 4" xfId="774"/>
    <cellStyle name="Normal 3 2 2 2 2 4 2" xfId="1368"/>
    <cellStyle name="Normal 3 2 2 2 2 4 2 2" xfId="4087"/>
    <cellStyle name="Normal 3 2 2 2 2 4 2 2 2" xfId="8523"/>
    <cellStyle name="Normal 3 2 2 2 2 4 2 3" xfId="5805"/>
    <cellStyle name="Normal 3 2 2 2 2 4 3" xfId="2359"/>
    <cellStyle name="Normal 3 2 2 2 2 4 3 2" xfId="6795"/>
    <cellStyle name="Normal 3 2 2 2 2 4 4" xfId="5211"/>
    <cellStyle name="Normal 3 2 2 2 2 5" xfId="576"/>
    <cellStyle name="Normal 3 2 2 2 2 5 2" xfId="1764"/>
    <cellStyle name="Normal 3 2 2 2 2 5 2 2" xfId="6201"/>
    <cellStyle name="Normal 3 2 2 2 2 5 3" xfId="2769"/>
    <cellStyle name="Normal 3 2 2 2 2 5 3 2" xfId="7205"/>
    <cellStyle name="Normal 3 2 2 2 2 5 4" xfId="5013"/>
    <cellStyle name="Normal 3 2 2 2 2 6" xfId="1170"/>
    <cellStyle name="Normal 3 2 2 2 2 6 2" xfId="3179"/>
    <cellStyle name="Normal 3 2 2 2 2 6 2 2" xfId="7615"/>
    <cellStyle name="Normal 3 2 2 2 2 6 3" xfId="5607"/>
    <cellStyle name="Normal 3 2 2 2 2 7" xfId="3592"/>
    <cellStyle name="Normal 3 2 2 2 2 7 2" xfId="8028"/>
    <cellStyle name="Normal 3 2 2 2 2 8" xfId="4197"/>
    <cellStyle name="Normal 3 2 2 2 2 8 2" xfId="8633"/>
    <cellStyle name="Normal 3 2 2 2 2 9" xfId="2161"/>
    <cellStyle name="Normal 3 2 2 2 2 9 2" xfId="6597"/>
    <cellStyle name="Normal 3 2 2 2 3" xfId="233"/>
    <cellStyle name="Normal 3 2 2 2 3 2" xfId="433"/>
    <cellStyle name="Normal 3 2 2 2 3 2 2" xfId="1027"/>
    <cellStyle name="Normal 3 2 2 2 3 2 2 2" xfId="2017"/>
    <cellStyle name="Normal 3 2 2 2 3 2 2 2 2" xfId="6454"/>
    <cellStyle name="Normal 3 2 2 2 3 2 2 3" xfId="3036"/>
    <cellStyle name="Normal 3 2 2 2 3 2 2 3 2" xfId="7472"/>
    <cellStyle name="Normal 3 2 2 2 3 2 2 4" xfId="5464"/>
    <cellStyle name="Normal 3 2 2 2 3 2 3" xfId="1621"/>
    <cellStyle name="Normal 3 2 2 2 3 2 3 2" xfId="3446"/>
    <cellStyle name="Normal 3 2 2 2 3 2 3 2 2" xfId="7882"/>
    <cellStyle name="Normal 3 2 2 2 3 2 3 3" xfId="6058"/>
    <cellStyle name="Normal 3 2 2 2 3 2 4" xfId="3899"/>
    <cellStyle name="Normal 3 2 2 2 3 2 4 2" xfId="8335"/>
    <cellStyle name="Normal 3 2 2 2 3 2 5" xfId="4464"/>
    <cellStyle name="Normal 3 2 2 2 3 2 5 2" xfId="8900"/>
    <cellStyle name="Normal 3 2 2 2 3 2 6" xfId="2626"/>
    <cellStyle name="Normal 3 2 2 2 3 2 6 2" xfId="7062"/>
    <cellStyle name="Normal 3 2 2 2 3 2 7" xfId="4870"/>
    <cellStyle name="Normal 3 2 2 2 3 3" xfId="829"/>
    <cellStyle name="Normal 3 2 2 2 3 3 2" xfId="1423"/>
    <cellStyle name="Normal 3 2 2 2 3 3 2 2" xfId="4037"/>
    <cellStyle name="Normal 3 2 2 2 3 3 2 2 2" xfId="8473"/>
    <cellStyle name="Normal 3 2 2 2 3 3 2 3" xfId="5860"/>
    <cellStyle name="Normal 3 2 2 2 3 3 3" xfId="2414"/>
    <cellStyle name="Normal 3 2 2 2 3 3 3 2" xfId="6850"/>
    <cellStyle name="Normal 3 2 2 2 3 3 4" xfId="5266"/>
    <cellStyle name="Normal 3 2 2 2 3 4" xfId="631"/>
    <cellStyle name="Normal 3 2 2 2 3 4 2" xfId="1819"/>
    <cellStyle name="Normal 3 2 2 2 3 4 2 2" xfId="6256"/>
    <cellStyle name="Normal 3 2 2 2 3 4 3" xfId="2824"/>
    <cellStyle name="Normal 3 2 2 2 3 4 3 2" xfId="7260"/>
    <cellStyle name="Normal 3 2 2 2 3 4 4" xfId="5068"/>
    <cellStyle name="Normal 3 2 2 2 3 5" xfId="1225"/>
    <cellStyle name="Normal 3 2 2 2 3 5 2" xfId="3234"/>
    <cellStyle name="Normal 3 2 2 2 3 5 2 2" xfId="7670"/>
    <cellStyle name="Normal 3 2 2 2 3 5 3" xfId="5662"/>
    <cellStyle name="Normal 3 2 2 2 3 6" xfId="3686"/>
    <cellStyle name="Normal 3 2 2 2 3 6 2" xfId="8122"/>
    <cellStyle name="Normal 3 2 2 2 3 7" xfId="4252"/>
    <cellStyle name="Normal 3 2 2 2 3 7 2" xfId="8688"/>
    <cellStyle name="Normal 3 2 2 2 3 8" xfId="2216"/>
    <cellStyle name="Normal 3 2 2 2 3 8 2" xfId="6652"/>
    <cellStyle name="Normal 3 2 2 2 3 9" xfId="4672"/>
    <cellStyle name="Normal 3 2 2 2 4" xfId="335"/>
    <cellStyle name="Normal 3 2 2 2 4 2" xfId="929"/>
    <cellStyle name="Normal 3 2 2 2 4 2 2" xfId="1919"/>
    <cellStyle name="Normal 3 2 2 2 4 2 2 2" xfId="6356"/>
    <cellStyle name="Normal 3 2 2 2 4 2 3" xfId="2938"/>
    <cellStyle name="Normal 3 2 2 2 4 2 3 2" xfId="7374"/>
    <cellStyle name="Normal 3 2 2 2 4 2 4" xfId="5366"/>
    <cellStyle name="Normal 3 2 2 2 4 3" xfId="1523"/>
    <cellStyle name="Normal 3 2 2 2 4 3 2" xfId="3348"/>
    <cellStyle name="Normal 3 2 2 2 4 3 2 2" xfId="7784"/>
    <cellStyle name="Normal 3 2 2 2 4 3 3" xfId="5960"/>
    <cellStyle name="Normal 3 2 2 2 4 4" xfId="3801"/>
    <cellStyle name="Normal 3 2 2 2 4 4 2" xfId="8237"/>
    <cellStyle name="Normal 3 2 2 2 4 5" xfId="4366"/>
    <cellStyle name="Normal 3 2 2 2 4 5 2" xfId="8802"/>
    <cellStyle name="Normal 3 2 2 2 4 6" xfId="2528"/>
    <cellStyle name="Normal 3 2 2 2 4 6 2" xfId="6964"/>
    <cellStyle name="Normal 3 2 2 2 4 7" xfId="4772"/>
    <cellStyle name="Normal 3 2 2 2 5" xfId="731"/>
    <cellStyle name="Normal 3 2 2 2 5 2" xfId="1325"/>
    <cellStyle name="Normal 3 2 2 2 5 2 2" xfId="4057"/>
    <cellStyle name="Normal 3 2 2 2 5 2 2 2" xfId="8493"/>
    <cellStyle name="Normal 3 2 2 2 5 2 3" xfId="5762"/>
    <cellStyle name="Normal 3 2 2 2 5 3" xfId="2316"/>
    <cellStyle name="Normal 3 2 2 2 5 3 2" xfId="6752"/>
    <cellStyle name="Normal 3 2 2 2 5 4" xfId="5168"/>
    <cellStyle name="Normal 3 2 2 2 6" xfId="533"/>
    <cellStyle name="Normal 3 2 2 2 6 2" xfId="1721"/>
    <cellStyle name="Normal 3 2 2 2 6 2 2" xfId="6158"/>
    <cellStyle name="Normal 3 2 2 2 6 3" xfId="2726"/>
    <cellStyle name="Normal 3 2 2 2 6 3 2" xfId="7162"/>
    <cellStyle name="Normal 3 2 2 2 6 4" xfId="4970"/>
    <cellStyle name="Normal 3 2 2 2 7" xfId="1127"/>
    <cellStyle name="Normal 3 2 2 2 7 2" xfId="3136"/>
    <cellStyle name="Normal 3 2 2 2 7 2 2" xfId="7572"/>
    <cellStyle name="Normal 3 2 2 2 7 3" xfId="5564"/>
    <cellStyle name="Normal 3 2 2 2 8" xfId="3549"/>
    <cellStyle name="Normal 3 2 2 2 8 2" xfId="7985"/>
    <cellStyle name="Normal 3 2 2 2 9" xfId="4154"/>
    <cellStyle name="Normal 3 2 2 2 9 2" xfId="8590"/>
    <cellStyle name="Normal 3 2 2 3" xfId="51"/>
    <cellStyle name="Normal 3 2 2 3 10" xfId="2132"/>
    <cellStyle name="Normal 3 2 2 3 10 2" xfId="6568"/>
    <cellStyle name="Normal 3 2 2 3 11" xfId="4578"/>
    <cellStyle name="Normal 3 2 2 3 2" xfId="94"/>
    <cellStyle name="Normal 3 2 2 3 2 10" xfId="4621"/>
    <cellStyle name="Normal 3 2 2 3 2 2" xfId="290"/>
    <cellStyle name="Normal 3 2 2 3 2 2 2" xfId="490"/>
    <cellStyle name="Normal 3 2 2 3 2 2 2 2" xfId="1084"/>
    <cellStyle name="Normal 3 2 2 3 2 2 2 2 2" xfId="2074"/>
    <cellStyle name="Normal 3 2 2 3 2 2 2 2 2 2" xfId="6511"/>
    <cellStyle name="Normal 3 2 2 3 2 2 2 2 3" xfId="3093"/>
    <cellStyle name="Normal 3 2 2 3 2 2 2 2 3 2" xfId="7529"/>
    <cellStyle name="Normal 3 2 2 3 2 2 2 2 4" xfId="5521"/>
    <cellStyle name="Normal 3 2 2 3 2 2 2 3" xfId="1678"/>
    <cellStyle name="Normal 3 2 2 3 2 2 2 3 2" xfId="3503"/>
    <cellStyle name="Normal 3 2 2 3 2 2 2 3 2 2" xfId="7939"/>
    <cellStyle name="Normal 3 2 2 3 2 2 2 3 3" xfId="6115"/>
    <cellStyle name="Normal 3 2 2 3 2 2 2 4" xfId="3956"/>
    <cellStyle name="Normal 3 2 2 3 2 2 2 4 2" xfId="8392"/>
    <cellStyle name="Normal 3 2 2 3 2 2 2 5" xfId="4521"/>
    <cellStyle name="Normal 3 2 2 3 2 2 2 5 2" xfId="8957"/>
    <cellStyle name="Normal 3 2 2 3 2 2 2 6" xfId="2683"/>
    <cellStyle name="Normal 3 2 2 3 2 2 2 6 2" xfId="7119"/>
    <cellStyle name="Normal 3 2 2 3 2 2 2 7" xfId="4927"/>
    <cellStyle name="Normal 3 2 2 3 2 2 3" xfId="886"/>
    <cellStyle name="Normal 3 2 2 3 2 2 3 2" xfId="1480"/>
    <cellStyle name="Normal 3 2 2 3 2 2 3 2 2" xfId="3978"/>
    <cellStyle name="Normal 3 2 2 3 2 2 3 2 2 2" xfId="8414"/>
    <cellStyle name="Normal 3 2 2 3 2 2 3 2 3" xfId="5917"/>
    <cellStyle name="Normal 3 2 2 3 2 2 3 3" xfId="2471"/>
    <cellStyle name="Normal 3 2 2 3 2 2 3 3 2" xfId="6907"/>
    <cellStyle name="Normal 3 2 2 3 2 2 3 4" xfId="5323"/>
    <cellStyle name="Normal 3 2 2 3 2 2 4" xfId="688"/>
    <cellStyle name="Normal 3 2 2 3 2 2 4 2" xfId="1876"/>
    <cellStyle name="Normal 3 2 2 3 2 2 4 2 2" xfId="6313"/>
    <cellStyle name="Normal 3 2 2 3 2 2 4 3" xfId="2881"/>
    <cellStyle name="Normal 3 2 2 3 2 2 4 3 2" xfId="7317"/>
    <cellStyle name="Normal 3 2 2 3 2 2 4 4" xfId="5125"/>
    <cellStyle name="Normal 3 2 2 3 2 2 5" xfId="1282"/>
    <cellStyle name="Normal 3 2 2 3 2 2 5 2" xfId="3291"/>
    <cellStyle name="Normal 3 2 2 3 2 2 5 2 2" xfId="7727"/>
    <cellStyle name="Normal 3 2 2 3 2 2 5 3" xfId="5719"/>
    <cellStyle name="Normal 3 2 2 3 2 2 6" xfId="3743"/>
    <cellStyle name="Normal 3 2 2 3 2 2 6 2" xfId="8179"/>
    <cellStyle name="Normal 3 2 2 3 2 2 7" xfId="4309"/>
    <cellStyle name="Normal 3 2 2 3 2 2 7 2" xfId="8745"/>
    <cellStyle name="Normal 3 2 2 3 2 2 8" xfId="2273"/>
    <cellStyle name="Normal 3 2 2 3 2 2 8 2" xfId="6709"/>
    <cellStyle name="Normal 3 2 2 3 2 2 9" xfId="4729"/>
    <cellStyle name="Normal 3 2 2 3 2 3" xfId="392"/>
    <cellStyle name="Normal 3 2 2 3 2 3 2" xfId="986"/>
    <cellStyle name="Normal 3 2 2 3 2 3 2 2" xfId="1976"/>
    <cellStyle name="Normal 3 2 2 3 2 3 2 2 2" xfId="6413"/>
    <cellStyle name="Normal 3 2 2 3 2 3 2 3" xfId="2995"/>
    <cellStyle name="Normal 3 2 2 3 2 3 2 3 2" xfId="7431"/>
    <cellStyle name="Normal 3 2 2 3 2 3 2 4" xfId="5423"/>
    <cellStyle name="Normal 3 2 2 3 2 3 3" xfId="1580"/>
    <cellStyle name="Normal 3 2 2 3 2 3 3 2" xfId="3405"/>
    <cellStyle name="Normal 3 2 2 3 2 3 3 2 2" xfId="7841"/>
    <cellStyle name="Normal 3 2 2 3 2 3 3 3" xfId="6017"/>
    <cellStyle name="Normal 3 2 2 3 2 3 4" xfId="3858"/>
    <cellStyle name="Normal 3 2 2 3 2 3 4 2" xfId="8294"/>
    <cellStyle name="Normal 3 2 2 3 2 3 5" xfId="4423"/>
    <cellStyle name="Normal 3 2 2 3 2 3 5 2" xfId="8859"/>
    <cellStyle name="Normal 3 2 2 3 2 3 6" xfId="2585"/>
    <cellStyle name="Normal 3 2 2 3 2 3 6 2" xfId="7021"/>
    <cellStyle name="Normal 3 2 2 3 2 3 7" xfId="4829"/>
    <cellStyle name="Normal 3 2 2 3 2 4" xfId="788"/>
    <cellStyle name="Normal 3 2 2 3 2 4 2" xfId="1382"/>
    <cellStyle name="Normal 3 2 2 3 2 4 2 2" xfId="4045"/>
    <cellStyle name="Normal 3 2 2 3 2 4 2 2 2" xfId="8481"/>
    <cellStyle name="Normal 3 2 2 3 2 4 2 3" xfId="5819"/>
    <cellStyle name="Normal 3 2 2 3 2 4 3" xfId="2373"/>
    <cellStyle name="Normal 3 2 2 3 2 4 3 2" xfId="6809"/>
    <cellStyle name="Normal 3 2 2 3 2 4 4" xfId="5225"/>
    <cellStyle name="Normal 3 2 2 3 2 5" xfId="590"/>
    <cellStyle name="Normal 3 2 2 3 2 5 2" xfId="1778"/>
    <cellStyle name="Normal 3 2 2 3 2 5 2 2" xfId="6215"/>
    <cellStyle name="Normal 3 2 2 3 2 5 3" xfId="2783"/>
    <cellStyle name="Normal 3 2 2 3 2 5 3 2" xfId="7219"/>
    <cellStyle name="Normal 3 2 2 3 2 5 4" xfId="5027"/>
    <cellStyle name="Normal 3 2 2 3 2 6" xfId="1184"/>
    <cellStyle name="Normal 3 2 2 3 2 6 2" xfId="3193"/>
    <cellStyle name="Normal 3 2 2 3 2 6 2 2" xfId="7629"/>
    <cellStyle name="Normal 3 2 2 3 2 6 3" xfId="5621"/>
    <cellStyle name="Normal 3 2 2 3 2 7" xfId="3606"/>
    <cellStyle name="Normal 3 2 2 3 2 7 2" xfId="8042"/>
    <cellStyle name="Normal 3 2 2 3 2 8" xfId="4211"/>
    <cellStyle name="Normal 3 2 2 3 2 8 2" xfId="8647"/>
    <cellStyle name="Normal 3 2 2 3 2 9" xfId="2175"/>
    <cellStyle name="Normal 3 2 2 3 2 9 2" xfId="6611"/>
    <cellStyle name="Normal 3 2 2 3 3" xfId="247"/>
    <cellStyle name="Normal 3 2 2 3 3 2" xfId="447"/>
    <cellStyle name="Normal 3 2 2 3 3 2 2" xfId="1041"/>
    <cellStyle name="Normal 3 2 2 3 3 2 2 2" xfId="2031"/>
    <cellStyle name="Normal 3 2 2 3 3 2 2 2 2" xfId="6468"/>
    <cellStyle name="Normal 3 2 2 3 3 2 2 3" xfId="3050"/>
    <cellStyle name="Normal 3 2 2 3 3 2 2 3 2" xfId="7486"/>
    <cellStyle name="Normal 3 2 2 3 3 2 2 4" xfId="5478"/>
    <cellStyle name="Normal 3 2 2 3 3 2 3" xfId="1635"/>
    <cellStyle name="Normal 3 2 2 3 3 2 3 2" xfId="3460"/>
    <cellStyle name="Normal 3 2 2 3 3 2 3 2 2" xfId="7896"/>
    <cellStyle name="Normal 3 2 2 3 3 2 3 3" xfId="6072"/>
    <cellStyle name="Normal 3 2 2 3 3 2 4" xfId="3913"/>
    <cellStyle name="Normal 3 2 2 3 3 2 4 2" xfId="8349"/>
    <cellStyle name="Normal 3 2 2 3 3 2 5" xfId="4478"/>
    <cellStyle name="Normal 3 2 2 3 3 2 5 2" xfId="8914"/>
    <cellStyle name="Normal 3 2 2 3 3 2 6" xfId="2640"/>
    <cellStyle name="Normal 3 2 2 3 3 2 6 2" xfId="7076"/>
    <cellStyle name="Normal 3 2 2 3 3 2 7" xfId="4884"/>
    <cellStyle name="Normal 3 2 2 3 3 3" xfId="843"/>
    <cellStyle name="Normal 3 2 2 3 3 3 2" xfId="1437"/>
    <cellStyle name="Normal 3 2 2 3 3 3 2 2" xfId="3629"/>
    <cellStyle name="Normal 3 2 2 3 3 3 2 2 2" xfId="8065"/>
    <cellStyle name="Normal 3 2 2 3 3 3 2 3" xfId="5874"/>
    <cellStyle name="Normal 3 2 2 3 3 3 3" xfId="2428"/>
    <cellStyle name="Normal 3 2 2 3 3 3 3 2" xfId="6864"/>
    <cellStyle name="Normal 3 2 2 3 3 3 4" xfId="5280"/>
    <cellStyle name="Normal 3 2 2 3 3 4" xfId="645"/>
    <cellStyle name="Normal 3 2 2 3 3 4 2" xfId="1833"/>
    <cellStyle name="Normal 3 2 2 3 3 4 2 2" xfId="6270"/>
    <cellStyle name="Normal 3 2 2 3 3 4 3" xfId="2838"/>
    <cellStyle name="Normal 3 2 2 3 3 4 3 2" xfId="7274"/>
    <cellStyle name="Normal 3 2 2 3 3 4 4" xfId="5082"/>
    <cellStyle name="Normal 3 2 2 3 3 5" xfId="1239"/>
    <cellStyle name="Normal 3 2 2 3 3 5 2" xfId="3248"/>
    <cellStyle name="Normal 3 2 2 3 3 5 2 2" xfId="7684"/>
    <cellStyle name="Normal 3 2 2 3 3 5 3" xfId="5676"/>
    <cellStyle name="Normal 3 2 2 3 3 6" xfId="3700"/>
    <cellStyle name="Normal 3 2 2 3 3 6 2" xfId="8136"/>
    <cellStyle name="Normal 3 2 2 3 3 7" xfId="4266"/>
    <cellStyle name="Normal 3 2 2 3 3 7 2" xfId="8702"/>
    <cellStyle name="Normal 3 2 2 3 3 8" xfId="2230"/>
    <cellStyle name="Normal 3 2 2 3 3 8 2" xfId="6666"/>
    <cellStyle name="Normal 3 2 2 3 3 9" xfId="4686"/>
    <cellStyle name="Normal 3 2 2 3 4" xfId="349"/>
    <cellStyle name="Normal 3 2 2 3 4 2" xfId="943"/>
    <cellStyle name="Normal 3 2 2 3 4 2 2" xfId="1933"/>
    <cellStyle name="Normal 3 2 2 3 4 2 2 2" xfId="6370"/>
    <cellStyle name="Normal 3 2 2 3 4 2 3" xfId="2952"/>
    <cellStyle name="Normal 3 2 2 3 4 2 3 2" xfId="7388"/>
    <cellStyle name="Normal 3 2 2 3 4 2 4" xfId="5380"/>
    <cellStyle name="Normal 3 2 2 3 4 3" xfId="1537"/>
    <cellStyle name="Normal 3 2 2 3 4 3 2" xfId="3362"/>
    <cellStyle name="Normal 3 2 2 3 4 3 2 2" xfId="7798"/>
    <cellStyle name="Normal 3 2 2 3 4 3 3" xfId="5974"/>
    <cellStyle name="Normal 3 2 2 3 4 4" xfId="3815"/>
    <cellStyle name="Normal 3 2 2 3 4 4 2" xfId="8251"/>
    <cellStyle name="Normal 3 2 2 3 4 5" xfId="4380"/>
    <cellStyle name="Normal 3 2 2 3 4 5 2" xfId="8816"/>
    <cellStyle name="Normal 3 2 2 3 4 6" xfId="2542"/>
    <cellStyle name="Normal 3 2 2 3 4 6 2" xfId="6978"/>
    <cellStyle name="Normal 3 2 2 3 4 7" xfId="4786"/>
    <cellStyle name="Normal 3 2 2 3 5" xfId="745"/>
    <cellStyle name="Normal 3 2 2 3 5 2" xfId="1339"/>
    <cellStyle name="Normal 3 2 2 3 5 2 2" xfId="3623"/>
    <cellStyle name="Normal 3 2 2 3 5 2 2 2" xfId="8059"/>
    <cellStyle name="Normal 3 2 2 3 5 2 3" xfId="5776"/>
    <cellStyle name="Normal 3 2 2 3 5 3" xfId="2330"/>
    <cellStyle name="Normal 3 2 2 3 5 3 2" xfId="6766"/>
    <cellStyle name="Normal 3 2 2 3 5 4" xfId="5182"/>
    <cellStyle name="Normal 3 2 2 3 6" xfId="547"/>
    <cellStyle name="Normal 3 2 2 3 6 2" xfId="1735"/>
    <cellStyle name="Normal 3 2 2 3 6 2 2" xfId="6172"/>
    <cellStyle name="Normal 3 2 2 3 6 3" xfId="2740"/>
    <cellStyle name="Normal 3 2 2 3 6 3 2" xfId="7176"/>
    <cellStyle name="Normal 3 2 2 3 6 4" xfId="4984"/>
    <cellStyle name="Normal 3 2 2 3 7" xfId="1141"/>
    <cellStyle name="Normal 3 2 2 3 7 2" xfId="3150"/>
    <cellStyle name="Normal 3 2 2 3 7 2 2" xfId="7586"/>
    <cellStyle name="Normal 3 2 2 3 7 3" xfId="5578"/>
    <cellStyle name="Normal 3 2 2 3 8" xfId="3563"/>
    <cellStyle name="Normal 3 2 2 3 8 2" xfId="7999"/>
    <cellStyle name="Normal 3 2 2 3 9" xfId="4168"/>
    <cellStyle name="Normal 3 2 2 3 9 2" xfId="8604"/>
    <cellStyle name="Normal 3 2 2 4" xfId="66"/>
    <cellStyle name="Normal 3 2 2 4 10" xfId="4593"/>
    <cellStyle name="Normal 3 2 2 4 2" xfId="262"/>
    <cellStyle name="Normal 3 2 2 4 2 2" xfId="462"/>
    <cellStyle name="Normal 3 2 2 4 2 2 2" xfId="1056"/>
    <cellStyle name="Normal 3 2 2 4 2 2 2 2" xfId="2046"/>
    <cellStyle name="Normal 3 2 2 4 2 2 2 2 2" xfId="6483"/>
    <cellStyle name="Normal 3 2 2 4 2 2 2 3" xfId="3065"/>
    <cellStyle name="Normal 3 2 2 4 2 2 2 3 2" xfId="7501"/>
    <cellStyle name="Normal 3 2 2 4 2 2 2 4" xfId="5493"/>
    <cellStyle name="Normal 3 2 2 4 2 2 3" xfId="1650"/>
    <cellStyle name="Normal 3 2 2 4 2 2 3 2" xfId="3475"/>
    <cellStyle name="Normal 3 2 2 4 2 2 3 2 2" xfId="7911"/>
    <cellStyle name="Normal 3 2 2 4 2 2 3 3" xfId="6087"/>
    <cellStyle name="Normal 3 2 2 4 2 2 4" xfId="3928"/>
    <cellStyle name="Normal 3 2 2 4 2 2 4 2" xfId="8364"/>
    <cellStyle name="Normal 3 2 2 4 2 2 5" xfId="4493"/>
    <cellStyle name="Normal 3 2 2 4 2 2 5 2" xfId="8929"/>
    <cellStyle name="Normal 3 2 2 4 2 2 6" xfId="2655"/>
    <cellStyle name="Normal 3 2 2 4 2 2 6 2" xfId="7091"/>
    <cellStyle name="Normal 3 2 2 4 2 2 7" xfId="4899"/>
    <cellStyle name="Normal 3 2 2 4 2 3" xfId="858"/>
    <cellStyle name="Normal 3 2 2 4 2 3 2" xfId="1452"/>
    <cellStyle name="Normal 3 2 2 4 2 3 2 2" xfId="4026"/>
    <cellStyle name="Normal 3 2 2 4 2 3 2 2 2" xfId="8462"/>
    <cellStyle name="Normal 3 2 2 4 2 3 2 3" xfId="5889"/>
    <cellStyle name="Normal 3 2 2 4 2 3 3" xfId="2443"/>
    <cellStyle name="Normal 3 2 2 4 2 3 3 2" xfId="6879"/>
    <cellStyle name="Normal 3 2 2 4 2 3 4" xfId="5295"/>
    <cellStyle name="Normal 3 2 2 4 2 4" xfId="660"/>
    <cellStyle name="Normal 3 2 2 4 2 4 2" xfId="1848"/>
    <cellStyle name="Normal 3 2 2 4 2 4 2 2" xfId="6285"/>
    <cellStyle name="Normal 3 2 2 4 2 4 3" xfId="2853"/>
    <cellStyle name="Normal 3 2 2 4 2 4 3 2" xfId="7289"/>
    <cellStyle name="Normal 3 2 2 4 2 4 4" xfId="5097"/>
    <cellStyle name="Normal 3 2 2 4 2 5" xfId="1254"/>
    <cellStyle name="Normal 3 2 2 4 2 5 2" xfId="3263"/>
    <cellStyle name="Normal 3 2 2 4 2 5 2 2" xfId="7699"/>
    <cellStyle name="Normal 3 2 2 4 2 5 3" xfId="5691"/>
    <cellStyle name="Normal 3 2 2 4 2 6" xfId="3715"/>
    <cellStyle name="Normal 3 2 2 4 2 6 2" xfId="8151"/>
    <cellStyle name="Normal 3 2 2 4 2 7" xfId="4281"/>
    <cellStyle name="Normal 3 2 2 4 2 7 2" xfId="8717"/>
    <cellStyle name="Normal 3 2 2 4 2 8" xfId="2245"/>
    <cellStyle name="Normal 3 2 2 4 2 8 2" xfId="6681"/>
    <cellStyle name="Normal 3 2 2 4 2 9" xfId="4701"/>
    <cellStyle name="Normal 3 2 2 4 3" xfId="364"/>
    <cellStyle name="Normal 3 2 2 4 3 2" xfId="958"/>
    <cellStyle name="Normal 3 2 2 4 3 2 2" xfId="1948"/>
    <cellStyle name="Normal 3 2 2 4 3 2 2 2" xfId="6385"/>
    <cellStyle name="Normal 3 2 2 4 3 2 3" xfId="2967"/>
    <cellStyle name="Normal 3 2 2 4 3 2 3 2" xfId="7403"/>
    <cellStyle name="Normal 3 2 2 4 3 2 4" xfId="5395"/>
    <cellStyle name="Normal 3 2 2 4 3 3" xfId="1552"/>
    <cellStyle name="Normal 3 2 2 4 3 3 2" xfId="3377"/>
    <cellStyle name="Normal 3 2 2 4 3 3 2 2" xfId="7813"/>
    <cellStyle name="Normal 3 2 2 4 3 3 3" xfId="5989"/>
    <cellStyle name="Normal 3 2 2 4 3 4" xfId="3830"/>
    <cellStyle name="Normal 3 2 2 4 3 4 2" xfId="8266"/>
    <cellStyle name="Normal 3 2 2 4 3 5" xfId="4395"/>
    <cellStyle name="Normal 3 2 2 4 3 5 2" xfId="8831"/>
    <cellStyle name="Normal 3 2 2 4 3 6" xfId="2557"/>
    <cellStyle name="Normal 3 2 2 4 3 6 2" xfId="6993"/>
    <cellStyle name="Normal 3 2 2 4 3 7" xfId="4801"/>
    <cellStyle name="Normal 3 2 2 4 4" xfId="760"/>
    <cellStyle name="Normal 3 2 2 4 4 2" xfId="1354"/>
    <cellStyle name="Normal 3 2 2 4 4 2 2" xfId="3645"/>
    <cellStyle name="Normal 3 2 2 4 4 2 2 2" xfId="8081"/>
    <cellStyle name="Normal 3 2 2 4 4 2 3" xfId="5791"/>
    <cellStyle name="Normal 3 2 2 4 4 3" xfId="2345"/>
    <cellStyle name="Normal 3 2 2 4 4 3 2" xfId="6781"/>
    <cellStyle name="Normal 3 2 2 4 4 4" xfId="5197"/>
    <cellStyle name="Normal 3 2 2 4 5" xfId="562"/>
    <cellStyle name="Normal 3 2 2 4 5 2" xfId="1750"/>
    <cellStyle name="Normal 3 2 2 4 5 2 2" xfId="6187"/>
    <cellStyle name="Normal 3 2 2 4 5 3" xfId="2755"/>
    <cellStyle name="Normal 3 2 2 4 5 3 2" xfId="7191"/>
    <cellStyle name="Normal 3 2 2 4 5 4" xfId="4999"/>
    <cellStyle name="Normal 3 2 2 4 6" xfId="1156"/>
    <cellStyle name="Normal 3 2 2 4 6 2" xfId="3165"/>
    <cellStyle name="Normal 3 2 2 4 6 2 2" xfId="7601"/>
    <cellStyle name="Normal 3 2 2 4 6 3" xfId="5593"/>
    <cellStyle name="Normal 3 2 2 4 7" xfId="3578"/>
    <cellStyle name="Normal 3 2 2 4 7 2" xfId="8014"/>
    <cellStyle name="Normal 3 2 2 4 8" xfId="4183"/>
    <cellStyle name="Normal 3 2 2 4 8 2" xfId="8619"/>
    <cellStyle name="Normal 3 2 2 4 9" xfId="2147"/>
    <cellStyle name="Normal 3 2 2 4 9 2" xfId="6583"/>
    <cellStyle name="Normal 3 2 2 5" xfId="219"/>
    <cellStyle name="Normal 3 2 2 5 2" xfId="419"/>
    <cellStyle name="Normal 3 2 2 5 2 2" xfId="1013"/>
    <cellStyle name="Normal 3 2 2 5 2 2 2" xfId="2003"/>
    <cellStyle name="Normal 3 2 2 5 2 2 2 2" xfId="6440"/>
    <cellStyle name="Normal 3 2 2 5 2 2 3" xfId="3022"/>
    <cellStyle name="Normal 3 2 2 5 2 2 3 2" xfId="7458"/>
    <cellStyle name="Normal 3 2 2 5 2 2 4" xfId="5450"/>
    <cellStyle name="Normal 3 2 2 5 2 3" xfId="1607"/>
    <cellStyle name="Normal 3 2 2 5 2 3 2" xfId="3432"/>
    <cellStyle name="Normal 3 2 2 5 2 3 2 2" xfId="7868"/>
    <cellStyle name="Normal 3 2 2 5 2 3 3" xfId="6044"/>
    <cellStyle name="Normal 3 2 2 5 2 4" xfId="3885"/>
    <cellStyle name="Normal 3 2 2 5 2 4 2" xfId="8321"/>
    <cellStyle name="Normal 3 2 2 5 2 5" xfId="4450"/>
    <cellStyle name="Normal 3 2 2 5 2 5 2" xfId="8886"/>
    <cellStyle name="Normal 3 2 2 5 2 6" xfId="2612"/>
    <cellStyle name="Normal 3 2 2 5 2 6 2" xfId="7048"/>
    <cellStyle name="Normal 3 2 2 5 2 7" xfId="4856"/>
    <cellStyle name="Normal 3 2 2 5 3" xfId="815"/>
    <cellStyle name="Normal 3 2 2 5 3 2" xfId="1409"/>
    <cellStyle name="Normal 3 2 2 5 3 2 2" xfId="4095"/>
    <cellStyle name="Normal 3 2 2 5 3 2 2 2" xfId="8531"/>
    <cellStyle name="Normal 3 2 2 5 3 2 3" xfId="5846"/>
    <cellStyle name="Normal 3 2 2 5 3 3" xfId="2400"/>
    <cellStyle name="Normal 3 2 2 5 3 3 2" xfId="6836"/>
    <cellStyle name="Normal 3 2 2 5 3 4" xfId="5252"/>
    <cellStyle name="Normal 3 2 2 5 4" xfId="617"/>
    <cellStyle name="Normal 3 2 2 5 4 2" xfId="1805"/>
    <cellStyle name="Normal 3 2 2 5 4 2 2" xfId="6242"/>
    <cellStyle name="Normal 3 2 2 5 4 3" xfId="2810"/>
    <cellStyle name="Normal 3 2 2 5 4 3 2" xfId="7246"/>
    <cellStyle name="Normal 3 2 2 5 4 4" xfId="5054"/>
    <cellStyle name="Normal 3 2 2 5 5" xfId="1211"/>
    <cellStyle name="Normal 3 2 2 5 5 2" xfId="3220"/>
    <cellStyle name="Normal 3 2 2 5 5 2 2" xfId="7656"/>
    <cellStyle name="Normal 3 2 2 5 5 3" xfId="5648"/>
    <cellStyle name="Normal 3 2 2 5 6" xfId="3672"/>
    <cellStyle name="Normal 3 2 2 5 6 2" xfId="8108"/>
    <cellStyle name="Normal 3 2 2 5 7" xfId="4238"/>
    <cellStyle name="Normal 3 2 2 5 7 2" xfId="8674"/>
    <cellStyle name="Normal 3 2 2 5 8" xfId="2202"/>
    <cellStyle name="Normal 3 2 2 5 8 2" xfId="6638"/>
    <cellStyle name="Normal 3 2 2 5 9" xfId="4658"/>
    <cellStyle name="Normal 3 2 2 6" xfId="321"/>
    <cellStyle name="Normal 3 2 2 6 2" xfId="915"/>
    <cellStyle name="Normal 3 2 2 6 2 2" xfId="1905"/>
    <cellStyle name="Normal 3 2 2 6 2 2 2" xfId="6342"/>
    <cellStyle name="Normal 3 2 2 6 2 3" xfId="2909"/>
    <cellStyle name="Normal 3 2 2 6 2 3 2" xfId="7345"/>
    <cellStyle name="Normal 3 2 2 6 2 4" xfId="5352"/>
    <cellStyle name="Normal 3 2 2 6 3" xfId="1509"/>
    <cellStyle name="Normal 3 2 2 6 3 2" xfId="3319"/>
    <cellStyle name="Normal 3 2 2 6 3 2 2" xfId="7755"/>
    <cellStyle name="Normal 3 2 2 6 3 3" xfId="5946"/>
    <cellStyle name="Normal 3 2 2 6 4" xfId="3772"/>
    <cellStyle name="Normal 3 2 2 6 4 2" xfId="8208"/>
    <cellStyle name="Normal 3 2 2 6 5" xfId="4337"/>
    <cellStyle name="Normal 3 2 2 6 5 2" xfId="8773"/>
    <cellStyle name="Normal 3 2 2 6 6" xfId="2499"/>
    <cellStyle name="Normal 3 2 2 6 6 2" xfId="6935"/>
    <cellStyle name="Normal 3 2 2 6 7" xfId="4758"/>
    <cellStyle name="Normal 3 2 2 7" xfId="717"/>
    <cellStyle name="Normal 3 2 2 7 2" xfId="1311"/>
    <cellStyle name="Normal 3 2 2 7 2 2" xfId="2924"/>
    <cellStyle name="Normal 3 2 2 7 2 2 2" xfId="7360"/>
    <cellStyle name="Normal 3 2 2 7 2 3" xfId="5748"/>
    <cellStyle name="Normal 3 2 2 7 3" xfId="3334"/>
    <cellStyle name="Normal 3 2 2 7 3 2" xfId="7770"/>
    <cellStyle name="Normal 3 2 2 7 4" xfId="3787"/>
    <cellStyle name="Normal 3 2 2 7 4 2" xfId="8223"/>
    <cellStyle name="Normal 3 2 2 7 5" xfId="4352"/>
    <cellStyle name="Normal 3 2 2 7 5 2" xfId="8788"/>
    <cellStyle name="Normal 3 2 2 7 6" xfId="2514"/>
    <cellStyle name="Normal 3 2 2 7 6 2" xfId="6950"/>
    <cellStyle name="Normal 3 2 2 7 7" xfId="5154"/>
    <cellStyle name="Normal 3 2 2 8" xfId="519"/>
    <cellStyle name="Normal 3 2 2 8 2" xfId="1707"/>
    <cellStyle name="Normal 3 2 2 8 2 2" xfId="3648"/>
    <cellStyle name="Normal 3 2 2 8 2 2 2" xfId="8084"/>
    <cellStyle name="Normal 3 2 2 8 2 3" xfId="6144"/>
    <cellStyle name="Normal 3 2 2 8 3" xfId="2302"/>
    <cellStyle name="Normal 3 2 2 8 3 2" xfId="6738"/>
    <cellStyle name="Normal 3 2 2 8 4" xfId="4956"/>
    <cellStyle name="Normal 3 2 2 9" xfId="1113"/>
    <cellStyle name="Normal 3 2 2 9 2" xfId="2712"/>
    <cellStyle name="Normal 3 2 2 9 2 2" xfId="7148"/>
    <cellStyle name="Normal 3 2 2 9 3" xfId="5550"/>
    <cellStyle name="Normal 3 2 3" xfId="30"/>
    <cellStyle name="Normal 3 2 3 10" xfId="2111"/>
    <cellStyle name="Normal 3 2 3 10 2" xfId="6547"/>
    <cellStyle name="Normal 3 2 3 11" xfId="4557"/>
    <cellStyle name="Normal 3 2 3 2" xfId="73"/>
    <cellStyle name="Normal 3 2 3 2 10" xfId="4600"/>
    <cellStyle name="Normal 3 2 3 2 2" xfId="269"/>
    <cellStyle name="Normal 3 2 3 2 2 2" xfId="469"/>
    <cellStyle name="Normal 3 2 3 2 2 2 2" xfId="1063"/>
    <cellStyle name="Normal 3 2 3 2 2 2 2 2" xfId="2053"/>
    <cellStyle name="Normal 3 2 3 2 2 2 2 2 2" xfId="6490"/>
    <cellStyle name="Normal 3 2 3 2 2 2 2 3" xfId="3072"/>
    <cellStyle name="Normal 3 2 3 2 2 2 2 3 2" xfId="7508"/>
    <cellStyle name="Normal 3 2 3 2 2 2 2 4" xfId="5500"/>
    <cellStyle name="Normal 3 2 3 2 2 2 3" xfId="1657"/>
    <cellStyle name="Normal 3 2 3 2 2 2 3 2" xfId="3482"/>
    <cellStyle name="Normal 3 2 3 2 2 2 3 2 2" xfId="7918"/>
    <cellStyle name="Normal 3 2 3 2 2 2 3 3" xfId="6094"/>
    <cellStyle name="Normal 3 2 3 2 2 2 4" xfId="3935"/>
    <cellStyle name="Normal 3 2 3 2 2 2 4 2" xfId="8371"/>
    <cellStyle name="Normal 3 2 3 2 2 2 5" xfId="4500"/>
    <cellStyle name="Normal 3 2 3 2 2 2 5 2" xfId="8936"/>
    <cellStyle name="Normal 3 2 3 2 2 2 6" xfId="2662"/>
    <cellStyle name="Normal 3 2 3 2 2 2 6 2" xfId="7098"/>
    <cellStyle name="Normal 3 2 3 2 2 2 7" xfId="4906"/>
    <cellStyle name="Normal 3 2 3 2 2 3" xfId="865"/>
    <cellStyle name="Normal 3 2 3 2 2 3 2" xfId="1459"/>
    <cellStyle name="Normal 3 2 3 2 2 3 2 2" xfId="4023"/>
    <cellStyle name="Normal 3 2 3 2 2 3 2 2 2" xfId="8459"/>
    <cellStyle name="Normal 3 2 3 2 2 3 2 3" xfId="5896"/>
    <cellStyle name="Normal 3 2 3 2 2 3 3" xfId="2450"/>
    <cellStyle name="Normal 3 2 3 2 2 3 3 2" xfId="6886"/>
    <cellStyle name="Normal 3 2 3 2 2 3 4" xfId="5302"/>
    <cellStyle name="Normal 3 2 3 2 2 4" xfId="667"/>
    <cellStyle name="Normal 3 2 3 2 2 4 2" xfId="1855"/>
    <cellStyle name="Normal 3 2 3 2 2 4 2 2" xfId="6292"/>
    <cellStyle name="Normal 3 2 3 2 2 4 3" xfId="2860"/>
    <cellStyle name="Normal 3 2 3 2 2 4 3 2" xfId="7296"/>
    <cellStyle name="Normal 3 2 3 2 2 4 4" xfId="5104"/>
    <cellStyle name="Normal 3 2 3 2 2 5" xfId="1261"/>
    <cellStyle name="Normal 3 2 3 2 2 5 2" xfId="3270"/>
    <cellStyle name="Normal 3 2 3 2 2 5 2 2" xfId="7706"/>
    <cellStyle name="Normal 3 2 3 2 2 5 3" xfId="5698"/>
    <cellStyle name="Normal 3 2 3 2 2 6" xfId="3722"/>
    <cellStyle name="Normal 3 2 3 2 2 6 2" xfId="8158"/>
    <cellStyle name="Normal 3 2 3 2 2 7" xfId="4288"/>
    <cellStyle name="Normal 3 2 3 2 2 7 2" xfId="8724"/>
    <cellStyle name="Normal 3 2 3 2 2 8" xfId="2252"/>
    <cellStyle name="Normal 3 2 3 2 2 8 2" xfId="6688"/>
    <cellStyle name="Normal 3 2 3 2 2 9" xfId="4708"/>
    <cellStyle name="Normal 3 2 3 2 3" xfId="371"/>
    <cellStyle name="Normal 3 2 3 2 3 2" xfId="965"/>
    <cellStyle name="Normal 3 2 3 2 3 2 2" xfId="1955"/>
    <cellStyle name="Normal 3 2 3 2 3 2 2 2" xfId="6392"/>
    <cellStyle name="Normal 3 2 3 2 3 2 3" xfId="2974"/>
    <cellStyle name="Normal 3 2 3 2 3 2 3 2" xfId="7410"/>
    <cellStyle name="Normal 3 2 3 2 3 2 4" xfId="5402"/>
    <cellStyle name="Normal 3 2 3 2 3 3" xfId="1559"/>
    <cellStyle name="Normal 3 2 3 2 3 3 2" xfId="3384"/>
    <cellStyle name="Normal 3 2 3 2 3 3 2 2" xfId="7820"/>
    <cellStyle name="Normal 3 2 3 2 3 3 3" xfId="5996"/>
    <cellStyle name="Normal 3 2 3 2 3 4" xfId="3837"/>
    <cellStyle name="Normal 3 2 3 2 3 4 2" xfId="8273"/>
    <cellStyle name="Normal 3 2 3 2 3 5" xfId="4402"/>
    <cellStyle name="Normal 3 2 3 2 3 5 2" xfId="8838"/>
    <cellStyle name="Normal 3 2 3 2 3 6" xfId="2564"/>
    <cellStyle name="Normal 3 2 3 2 3 6 2" xfId="7000"/>
    <cellStyle name="Normal 3 2 3 2 3 7" xfId="4808"/>
    <cellStyle name="Normal 3 2 3 2 4" xfId="767"/>
    <cellStyle name="Normal 3 2 3 2 4 2" xfId="1361"/>
    <cellStyle name="Normal 3 2 3 2 4 2 2" xfId="4054"/>
    <cellStyle name="Normal 3 2 3 2 4 2 2 2" xfId="8490"/>
    <cellStyle name="Normal 3 2 3 2 4 2 3" xfId="5798"/>
    <cellStyle name="Normal 3 2 3 2 4 3" xfId="2352"/>
    <cellStyle name="Normal 3 2 3 2 4 3 2" xfId="6788"/>
    <cellStyle name="Normal 3 2 3 2 4 4" xfId="5204"/>
    <cellStyle name="Normal 3 2 3 2 5" xfId="569"/>
    <cellStyle name="Normal 3 2 3 2 5 2" xfId="1757"/>
    <cellStyle name="Normal 3 2 3 2 5 2 2" xfId="6194"/>
    <cellStyle name="Normal 3 2 3 2 5 3" xfId="2762"/>
    <cellStyle name="Normal 3 2 3 2 5 3 2" xfId="7198"/>
    <cellStyle name="Normal 3 2 3 2 5 4" xfId="5006"/>
    <cellStyle name="Normal 3 2 3 2 6" xfId="1163"/>
    <cellStyle name="Normal 3 2 3 2 6 2" xfId="3172"/>
    <cellStyle name="Normal 3 2 3 2 6 2 2" xfId="7608"/>
    <cellStyle name="Normal 3 2 3 2 6 3" xfId="5600"/>
    <cellStyle name="Normal 3 2 3 2 7" xfId="3585"/>
    <cellStyle name="Normal 3 2 3 2 7 2" xfId="8021"/>
    <cellStyle name="Normal 3 2 3 2 8" xfId="4190"/>
    <cellStyle name="Normal 3 2 3 2 8 2" xfId="8626"/>
    <cellStyle name="Normal 3 2 3 2 9" xfId="2154"/>
    <cellStyle name="Normal 3 2 3 2 9 2" xfId="6590"/>
    <cellStyle name="Normal 3 2 3 3" xfId="226"/>
    <cellStyle name="Normal 3 2 3 3 2" xfId="426"/>
    <cellStyle name="Normal 3 2 3 3 2 2" xfId="1020"/>
    <cellStyle name="Normal 3 2 3 3 2 2 2" xfId="2010"/>
    <cellStyle name="Normal 3 2 3 3 2 2 2 2" xfId="6447"/>
    <cellStyle name="Normal 3 2 3 3 2 2 3" xfId="3029"/>
    <cellStyle name="Normal 3 2 3 3 2 2 3 2" xfId="7465"/>
    <cellStyle name="Normal 3 2 3 3 2 2 4" xfId="5457"/>
    <cellStyle name="Normal 3 2 3 3 2 3" xfId="1614"/>
    <cellStyle name="Normal 3 2 3 3 2 3 2" xfId="3439"/>
    <cellStyle name="Normal 3 2 3 3 2 3 2 2" xfId="7875"/>
    <cellStyle name="Normal 3 2 3 3 2 3 3" xfId="6051"/>
    <cellStyle name="Normal 3 2 3 3 2 4" xfId="3892"/>
    <cellStyle name="Normal 3 2 3 3 2 4 2" xfId="8328"/>
    <cellStyle name="Normal 3 2 3 3 2 5" xfId="4457"/>
    <cellStyle name="Normal 3 2 3 3 2 5 2" xfId="8893"/>
    <cellStyle name="Normal 3 2 3 3 2 6" xfId="2619"/>
    <cellStyle name="Normal 3 2 3 3 2 6 2" xfId="7055"/>
    <cellStyle name="Normal 3 2 3 3 2 7" xfId="4863"/>
    <cellStyle name="Normal 3 2 3 3 3" xfId="822"/>
    <cellStyle name="Normal 3 2 3 3 3 2" xfId="1416"/>
    <cellStyle name="Normal 3 2 3 3 3 2 2" xfId="4065"/>
    <cellStyle name="Normal 3 2 3 3 3 2 2 2" xfId="8501"/>
    <cellStyle name="Normal 3 2 3 3 3 2 3" xfId="5853"/>
    <cellStyle name="Normal 3 2 3 3 3 3" xfId="2407"/>
    <cellStyle name="Normal 3 2 3 3 3 3 2" xfId="6843"/>
    <cellStyle name="Normal 3 2 3 3 3 4" xfId="5259"/>
    <cellStyle name="Normal 3 2 3 3 4" xfId="624"/>
    <cellStyle name="Normal 3 2 3 3 4 2" xfId="1812"/>
    <cellStyle name="Normal 3 2 3 3 4 2 2" xfId="6249"/>
    <cellStyle name="Normal 3 2 3 3 4 3" xfId="2817"/>
    <cellStyle name="Normal 3 2 3 3 4 3 2" xfId="7253"/>
    <cellStyle name="Normal 3 2 3 3 4 4" xfId="5061"/>
    <cellStyle name="Normal 3 2 3 3 5" xfId="1218"/>
    <cellStyle name="Normal 3 2 3 3 5 2" xfId="3227"/>
    <cellStyle name="Normal 3 2 3 3 5 2 2" xfId="7663"/>
    <cellStyle name="Normal 3 2 3 3 5 3" xfId="5655"/>
    <cellStyle name="Normal 3 2 3 3 6" xfId="3679"/>
    <cellStyle name="Normal 3 2 3 3 6 2" xfId="8115"/>
    <cellStyle name="Normal 3 2 3 3 7" xfId="4245"/>
    <cellStyle name="Normal 3 2 3 3 7 2" xfId="8681"/>
    <cellStyle name="Normal 3 2 3 3 8" xfId="2209"/>
    <cellStyle name="Normal 3 2 3 3 8 2" xfId="6645"/>
    <cellStyle name="Normal 3 2 3 3 9" xfId="4665"/>
    <cellStyle name="Normal 3 2 3 4" xfId="328"/>
    <cellStyle name="Normal 3 2 3 4 2" xfId="922"/>
    <cellStyle name="Normal 3 2 3 4 2 2" xfId="1912"/>
    <cellStyle name="Normal 3 2 3 4 2 2 2" xfId="6349"/>
    <cellStyle name="Normal 3 2 3 4 2 3" xfId="2931"/>
    <cellStyle name="Normal 3 2 3 4 2 3 2" xfId="7367"/>
    <cellStyle name="Normal 3 2 3 4 2 4" xfId="5359"/>
    <cellStyle name="Normal 3 2 3 4 3" xfId="1516"/>
    <cellStyle name="Normal 3 2 3 4 3 2" xfId="3341"/>
    <cellStyle name="Normal 3 2 3 4 3 2 2" xfId="7777"/>
    <cellStyle name="Normal 3 2 3 4 3 3" xfId="5953"/>
    <cellStyle name="Normal 3 2 3 4 4" xfId="3794"/>
    <cellStyle name="Normal 3 2 3 4 4 2" xfId="8230"/>
    <cellStyle name="Normal 3 2 3 4 5" xfId="4359"/>
    <cellStyle name="Normal 3 2 3 4 5 2" xfId="8795"/>
    <cellStyle name="Normal 3 2 3 4 6" xfId="2521"/>
    <cellStyle name="Normal 3 2 3 4 6 2" xfId="6957"/>
    <cellStyle name="Normal 3 2 3 4 7" xfId="4765"/>
    <cellStyle name="Normal 3 2 3 5" xfId="724"/>
    <cellStyle name="Normal 3 2 3 5 2" xfId="1318"/>
    <cellStyle name="Normal 3 2 3 5 2 2" xfId="3644"/>
    <cellStyle name="Normal 3 2 3 5 2 2 2" xfId="8080"/>
    <cellStyle name="Normal 3 2 3 5 2 3" xfId="5755"/>
    <cellStyle name="Normal 3 2 3 5 3" xfId="2309"/>
    <cellStyle name="Normal 3 2 3 5 3 2" xfId="6745"/>
    <cellStyle name="Normal 3 2 3 5 4" xfId="5161"/>
    <cellStyle name="Normal 3 2 3 6" xfId="526"/>
    <cellStyle name="Normal 3 2 3 6 2" xfId="1714"/>
    <cellStyle name="Normal 3 2 3 6 2 2" xfId="6151"/>
    <cellStyle name="Normal 3 2 3 6 3" xfId="2719"/>
    <cellStyle name="Normal 3 2 3 6 3 2" xfId="7155"/>
    <cellStyle name="Normal 3 2 3 6 4" xfId="4963"/>
    <cellStyle name="Normal 3 2 3 7" xfId="1120"/>
    <cellStyle name="Normal 3 2 3 7 2" xfId="3129"/>
    <cellStyle name="Normal 3 2 3 7 2 2" xfId="7565"/>
    <cellStyle name="Normal 3 2 3 7 3" xfId="5557"/>
    <cellStyle name="Normal 3 2 3 8" xfId="3542"/>
    <cellStyle name="Normal 3 2 3 8 2" xfId="7978"/>
    <cellStyle name="Normal 3 2 3 9" xfId="4147"/>
    <cellStyle name="Normal 3 2 3 9 2" xfId="8583"/>
    <cellStyle name="Normal 3 2 4" xfId="44"/>
    <cellStyle name="Normal 3 2 4 10" xfId="2125"/>
    <cellStyle name="Normal 3 2 4 10 2" xfId="6561"/>
    <cellStyle name="Normal 3 2 4 11" xfId="4571"/>
    <cellStyle name="Normal 3 2 4 2" xfId="87"/>
    <cellStyle name="Normal 3 2 4 2 10" xfId="4614"/>
    <cellStyle name="Normal 3 2 4 2 2" xfId="283"/>
    <cellStyle name="Normal 3 2 4 2 2 2" xfId="483"/>
    <cellStyle name="Normal 3 2 4 2 2 2 2" xfId="1077"/>
    <cellStyle name="Normal 3 2 4 2 2 2 2 2" xfId="2067"/>
    <cellStyle name="Normal 3 2 4 2 2 2 2 2 2" xfId="6504"/>
    <cellStyle name="Normal 3 2 4 2 2 2 2 3" xfId="3086"/>
    <cellStyle name="Normal 3 2 4 2 2 2 2 3 2" xfId="7522"/>
    <cellStyle name="Normal 3 2 4 2 2 2 2 4" xfId="5514"/>
    <cellStyle name="Normal 3 2 4 2 2 2 3" xfId="1671"/>
    <cellStyle name="Normal 3 2 4 2 2 2 3 2" xfId="3496"/>
    <cellStyle name="Normal 3 2 4 2 2 2 3 2 2" xfId="7932"/>
    <cellStyle name="Normal 3 2 4 2 2 2 3 3" xfId="6108"/>
    <cellStyle name="Normal 3 2 4 2 2 2 4" xfId="3949"/>
    <cellStyle name="Normal 3 2 4 2 2 2 4 2" xfId="8385"/>
    <cellStyle name="Normal 3 2 4 2 2 2 5" xfId="4514"/>
    <cellStyle name="Normal 3 2 4 2 2 2 5 2" xfId="8950"/>
    <cellStyle name="Normal 3 2 4 2 2 2 6" xfId="2676"/>
    <cellStyle name="Normal 3 2 4 2 2 2 6 2" xfId="7112"/>
    <cellStyle name="Normal 3 2 4 2 2 2 7" xfId="4920"/>
    <cellStyle name="Normal 3 2 4 2 2 3" xfId="879"/>
    <cellStyle name="Normal 3 2 4 2 2 3 2" xfId="1473"/>
    <cellStyle name="Normal 3 2 4 2 2 3 2 2" xfId="4016"/>
    <cellStyle name="Normal 3 2 4 2 2 3 2 2 2" xfId="8452"/>
    <cellStyle name="Normal 3 2 4 2 2 3 2 3" xfId="5910"/>
    <cellStyle name="Normal 3 2 4 2 2 3 3" xfId="2464"/>
    <cellStyle name="Normal 3 2 4 2 2 3 3 2" xfId="6900"/>
    <cellStyle name="Normal 3 2 4 2 2 3 4" xfId="5316"/>
    <cellStyle name="Normal 3 2 4 2 2 4" xfId="681"/>
    <cellStyle name="Normal 3 2 4 2 2 4 2" xfId="1869"/>
    <cellStyle name="Normal 3 2 4 2 2 4 2 2" xfId="6306"/>
    <cellStyle name="Normal 3 2 4 2 2 4 3" xfId="2874"/>
    <cellStyle name="Normal 3 2 4 2 2 4 3 2" xfId="7310"/>
    <cellStyle name="Normal 3 2 4 2 2 4 4" xfId="5118"/>
    <cellStyle name="Normal 3 2 4 2 2 5" xfId="1275"/>
    <cellStyle name="Normal 3 2 4 2 2 5 2" xfId="3284"/>
    <cellStyle name="Normal 3 2 4 2 2 5 2 2" xfId="7720"/>
    <cellStyle name="Normal 3 2 4 2 2 5 3" xfId="5712"/>
    <cellStyle name="Normal 3 2 4 2 2 6" xfId="3736"/>
    <cellStyle name="Normal 3 2 4 2 2 6 2" xfId="8172"/>
    <cellStyle name="Normal 3 2 4 2 2 7" xfId="4302"/>
    <cellStyle name="Normal 3 2 4 2 2 7 2" xfId="8738"/>
    <cellStyle name="Normal 3 2 4 2 2 8" xfId="2266"/>
    <cellStyle name="Normal 3 2 4 2 2 8 2" xfId="6702"/>
    <cellStyle name="Normal 3 2 4 2 2 9" xfId="4722"/>
    <cellStyle name="Normal 3 2 4 2 3" xfId="385"/>
    <cellStyle name="Normal 3 2 4 2 3 2" xfId="979"/>
    <cellStyle name="Normal 3 2 4 2 3 2 2" xfId="1969"/>
    <cellStyle name="Normal 3 2 4 2 3 2 2 2" xfId="6406"/>
    <cellStyle name="Normal 3 2 4 2 3 2 3" xfId="2988"/>
    <cellStyle name="Normal 3 2 4 2 3 2 3 2" xfId="7424"/>
    <cellStyle name="Normal 3 2 4 2 3 2 4" xfId="5416"/>
    <cellStyle name="Normal 3 2 4 2 3 3" xfId="1573"/>
    <cellStyle name="Normal 3 2 4 2 3 3 2" xfId="3398"/>
    <cellStyle name="Normal 3 2 4 2 3 3 2 2" xfId="7834"/>
    <cellStyle name="Normal 3 2 4 2 3 3 3" xfId="6010"/>
    <cellStyle name="Normal 3 2 4 2 3 4" xfId="3851"/>
    <cellStyle name="Normal 3 2 4 2 3 4 2" xfId="8287"/>
    <cellStyle name="Normal 3 2 4 2 3 5" xfId="4416"/>
    <cellStyle name="Normal 3 2 4 2 3 5 2" xfId="8852"/>
    <cellStyle name="Normal 3 2 4 2 3 6" xfId="2578"/>
    <cellStyle name="Normal 3 2 4 2 3 6 2" xfId="7014"/>
    <cellStyle name="Normal 3 2 4 2 3 7" xfId="4822"/>
    <cellStyle name="Normal 3 2 4 2 4" xfId="781"/>
    <cellStyle name="Normal 3 2 4 2 4 2" xfId="1375"/>
    <cellStyle name="Normal 3 2 4 2 4 2 2" xfId="4093"/>
    <cellStyle name="Normal 3 2 4 2 4 2 2 2" xfId="8529"/>
    <cellStyle name="Normal 3 2 4 2 4 2 3" xfId="5812"/>
    <cellStyle name="Normal 3 2 4 2 4 3" xfId="2366"/>
    <cellStyle name="Normal 3 2 4 2 4 3 2" xfId="6802"/>
    <cellStyle name="Normal 3 2 4 2 4 4" xfId="5218"/>
    <cellStyle name="Normal 3 2 4 2 5" xfId="583"/>
    <cellStyle name="Normal 3 2 4 2 5 2" xfId="1771"/>
    <cellStyle name="Normal 3 2 4 2 5 2 2" xfId="6208"/>
    <cellStyle name="Normal 3 2 4 2 5 3" xfId="2776"/>
    <cellStyle name="Normal 3 2 4 2 5 3 2" xfId="7212"/>
    <cellStyle name="Normal 3 2 4 2 5 4" xfId="5020"/>
    <cellStyle name="Normal 3 2 4 2 6" xfId="1177"/>
    <cellStyle name="Normal 3 2 4 2 6 2" xfId="3186"/>
    <cellStyle name="Normal 3 2 4 2 6 2 2" xfId="7622"/>
    <cellStyle name="Normal 3 2 4 2 6 3" xfId="5614"/>
    <cellStyle name="Normal 3 2 4 2 7" xfId="3599"/>
    <cellStyle name="Normal 3 2 4 2 7 2" xfId="8035"/>
    <cellStyle name="Normal 3 2 4 2 8" xfId="4204"/>
    <cellStyle name="Normal 3 2 4 2 8 2" xfId="8640"/>
    <cellStyle name="Normal 3 2 4 2 9" xfId="2168"/>
    <cellStyle name="Normal 3 2 4 2 9 2" xfId="6604"/>
    <cellStyle name="Normal 3 2 4 3" xfId="240"/>
    <cellStyle name="Normal 3 2 4 3 2" xfId="440"/>
    <cellStyle name="Normal 3 2 4 3 2 2" xfId="1034"/>
    <cellStyle name="Normal 3 2 4 3 2 2 2" xfId="2024"/>
    <cellStyle name="Normal 3 2 4 3 2 2 2 2" xfId="6461"/>
    <cellStyle name="Normal 3 2 4 3 2 2 3" xfId="3043"/>
    <cellStyle name="Normal 3 2 4 3 2 2 3 2" xfId="7479"/>
    <cellStyle name="Normal 3 2 4 3 2 2 4" xfId="5471"/>
    <cellStyle name="Normal 3 2 4 3 2 3" xfId="1628"/>
    <cellStyle name="Normal 3 2 4 3 2 3 2" xfId="3453"/>
    <cellStyle name="Normal 3 2 4 3 2 3 2 2" xfId="7889"/>
    <cellStyle name="Normal 3 2 4 3 2 3 3" xfId="6065"/>
    <cellStyle name="Normal 3 2 4 3 2 4" xfId="3906"/>
    <cellStyle name="Normal 3 2 4 3 2 4 2" xfId="8342"/>
    <cellStyle name="Normal 3 2 4 3 2 5" xfId="4471"/>
    <cellStyle name="Normal 3 2 4 3 2 5 2" xfId="8907"/>
    <cellStyle name="Normal 3 2 4 3 2 6" xfId="2633"/>
    <cellStyle name="Normal 3 2 4 3 2 6 2" xfId="7069"/>
    <cellStyle name="Normal 3 2 4 3 2 7" xfId="4877"/>
    <cellStyle name="Normal 3 2 4 3 3" xfId="836"/>
    <cellStyle name="Normal 3 2 4 3 3 2" xfId="1430"/>
    <cellStyle name="Normal 3 2 4 3 3 2 2" xfId="4034"/>
    <cellStyle name="Normal 3 2 4 3 3 2 2 2" xfId="8470"/>
    <cellStyle name="Normal 3 2 4 3 3 2 3" xfId="5867"/>
    <cellStyle name="Normal 3 2 4 3 3 3" xfId="2421"/>
    <cellStyle name="Normal 3 2 4 3 3 3 2" xfId="6857"/>
    <cellStyle name="Normal 3 2 4 3 3 4" xfId="5273"/>
    <cellStyle name="Normal 3 2 4 3 4" xfId="638"/>
    <cellStyle name="Normal 3 2 4 3 4 2" xfId="1826"/>
    <cellStyle name="Normal 3 2 4 3 4 2 2" xfId="6263"/>
    <cellStyle name="Normal 3 2 4 3 4 3" xfId="2831"/>
    <cellStyle name="Normal 3 2 4 3 4 3 2" xfId="7267"/>
    <cellStyle name="Normal 3 2 4 3 4 4" xfId="5075"/>
    <cellStyle name="Normal 3 2 4 3 5" xfId="1232"/>
    <cellStyle name="Normal 3 2 4 3 5 2" xfId="3241"/>
    <cellStyle name="Normal 3 2 4 3 5 2 2" xfId="7677"/>
    <cellStyle name="Normal 3 2 4 3 5 3" xfId="5669"/>
    <cellStyle name="Normal 3 2 4 3 6" xfId="3693"/>
    <cellStyle name="Normal 3 2 4 3 6 2" xfId="8129"/>
    <cellStyle name="Normal 3 2 4 3 7" xfId="4259"/>
    <cellStyle name="Normal 3 2 4 3 7 2" xfId="8695"/>
    <cellStyle name="Normal 3 2 4 3 8" xfId="2223"/>
    <cellStyle name="Normal 3 2 4 3 8 2" xfId="6659"/>
    <cellStyle name="Normal 3 2 4 3 9" xfId="4679"/>
    <cellStyle name="Normal 3 2 4 4" xfId="342"/>
    <cellStyle name="Normal 3 2 4 4 2" xfId="936"/>
    <cellStyle name="Normal 3 2 4 4 2 2" xfId="1926"/>
    <cellStyle name="Normal 3 2 4 4 2 2 2" xfId="6363"/>
    <cellStyle name="Normal 3 2 4 4 2 3" xfId="2945"/>
    <cellStyle name="Normal 3 2 4 4 2 3 2" xfId="7381"/>
    <cellStyle name="Normal 3 2 4 4 2 4" xfId="5373"/>
    <cellStyle name="Normal 3 2 4 4 3" xfId="1530"/>
    <cellStyle name="Normal 3 2 4 4 3 2" xfId="3355"/>
    <cellStyle name="Normal 3 2 4 4 3 2 2" xfId="7791"/>
    <cellStyle name="Normal 3 2 4 4 3 3" xfId="5967"/>
    <cellStyle name="Normal 3 2 4 4 4" xfId="3808"/>
    <cellStyle name="Normal 3 2 4 4 4 2" xfId="8244"/>
    <cellStyle name="Normal 3 2 4 4 5" xfId="4373"/>
    <cellStyle name="Normal 3 2 4 4 5 2" xfId="8809"/>
    <cellStyle name="Normal 3 2 4 4 6" xfId="2535"/>
    <cellStyle name="Normal 3 2 4 4 6 2" xfId="6971"/>
    <cellStyle name="Normal 3 2 4 4 7" xfId="4779"/>
    <cellStyle name="Normal 3 2 4 5" xfId="738"/>
    <cellStyle name="Normal 3 2 4 5 2" xfId="1332"/>
    <cellStyle name="Normal 3 2 4 5 2 2" xfId="4102"/>
    <cellStyle name="Normal 3 2 4 5 2 2 2" xfId="8538"/>
    <cellStyle name="Normal 3 2 4 5 2 3" xfId="5769"/>
    <cellStyle name="Normal 3 2 4 5 3" xfId="2323"/>
    <cellStyle name="Normal 3 2 4 5 3 2" xfId="6759"/>
    <cellStyle name="Normal 3 2 4 5 4" xfId="5175"/>
    <cellStyle name="Normal 3 2 4 6" xfId="540"/>
    <cellStyle name="Normal 3 2 4 6 2" xfId="1728"/>
    <cellStyle name="Normal 3 2 4 6 2 2" xfId="6165"/>
    <cellStyle name="Normal 3 2 4 6 3" xfId="2733"/>
    <cellStyle name="Normal 3 2 4 6 3 2" xfId="7169"/>
    <cellStyle name="Normal 3 2 4 6 4" xfId="4977"/>
    <cellStyle name="Normal 3 2 4 7" xfId="1134"/>
    <cellStyle name="Normal 3 2 4 7 2" xfId="3143"/>
    <cellStyle name="Normal 3 2 4 7 2 2" xfId="7579"/>
    <cellStyle name="Normal 3 2 4 7 3" xfId="5571"/>
    <cellStyle name="Normal 3 2 4 8" xfId="3556"/>
    <cellStyle name="Normal 3 2 4 8 2" xfId="7992"/>
    <cellStyle name="Normal 3 2 4 9" xfId="4161"/>
    <cellStyle name="Normal 3 2 4 9 2" xfId="8597"/>
    <cellStyle name="Normal 3 2 5" xfId="101"/>
    <cellStyle name="Normal 3 2 5 10" xfId="4628"/>
    <cellStyle name="Normal 3 2 5 2" xfId="297"/>
    <cellStyle name="Normal 3 2 5 2 2" xfId="497"/>
    <cellStyle name="Normal 3 2 5 2 2 2" xfId="1091"/>
    <cellStyle name="Normal 3 2 5 2 2 2 2" xfId="2081"/>
    <cellStyle name="Normal 3 2 5 2 2 2 2 2" xfId="6518"/>
    <cellStyle name="Normal 3 2 5 2 2 2 3" xfId="3100"/>
    <cellStyle name="Normal 3 2 5 2 2 2 3 2" xfId="7536"/>
    <cellStyle name="Normal 3 2 5 2 2 2 4" xfId="5528"/>
    <cellStyle name="Normal 3 2 5 2 2 3" xfId="1685"/>
    <cellStyle name="Normal 3 2 5 2 2 3 2" xfId="3510"/>
    <cellStyle name="Normal 3 2 5 2 2 3 2 2" xfId="7946"/>
    <cellStyle name="Normal 3 2 5 2 2 3 3" xfId="6122"/>
    <cellStyle name="Normal 3 2 5 2 2 4" xfId="3963"/>
    <cellStyle name="Normal 3 2 5 2 2 4 2" xfId="8399"/>
    <cellStyle name="Normal 3 2 5 2 2 5" xfId="4528"/>
    <cellStyle name="Normal 3 2 5 2 2 5 2" xfId="8964"/>
    <cellStyle name="Normal 3 2 5 2 2 6" xfId="2690"/>
    <cellStyle name="Normal 3 2 5 2 2 6 2" xfId="7126"/>
    <cellStyle name="Normal 3 2 5 2 2 7" xfId="4934"/>
    <cellStyle name="Normal 3 2 5 2 3" xfId="893"/>
    <cellStyle name="Normal 3 2 5 2 3 2" xfId="1487"/>
    <cellStyle name="Normal 3 2 5 2 3 2 2" xfId="4009"/>
    <cellStyle name="Normal 3 2 5 2 3 2 2 2" xfId="8445"/>
    <cellStyle name="Normal 3 2 5 2 3 2 3" xfId="5924"/>
    <cellStyle name="Normal 3 2 5 2 3 3" xfId="2478"/>
    <cellStyle name="Normal 3 2 5 2 3 3 2" xfId="6914"/>
    <cellStyle name="Normal 3 2 5 2 3 4" xfId="5330"/>
    <cellStyle name="Normal 3 2 5 2 4" xfId="695"/>
    <cellStyle name="Normal 3 2 5 2 4 2" xfId="1883"/>
    <cellStyle name="Normal 3 2 5 2 4 2 2" xfId="6320"/>
    <cellStyle name="Normal 3 2 5 2 4 3" xfId="2888"/>
    <cellStyle name="Normal 3 2 5 2 4 3 2" xfId="7324"/>
    <cellStyle name="Normal 3 2 5 2 4 4" xfId="5132"/>
    <cellStyle name="Normal 3 2 5 2 5" xfId="1289"/>
    <cellStyle name="Normal 3 2 5 2 5 2" xfId="3298"/>
    <cellStyle name="Normal 3 2 5 2 5 2 2" xfId="7734"/>
    <cellStyle name="Normal 3 2 5 2 5 3" xfId="5726"/>
    <cellStyle name="Normal 3 2 5 2 6" xfId="3750"/>
    <cellStyle name="Normal 3 2 5 2 6 2" xfId="8186"/>
    <cellStyle name="Normal 3 2 5 2 7" xfId="4316"/>
    <cellStyle name="Normal 3 2 5 2 7 2" xfId="8752"/>
    <cellStyle name="Normal 3 2 5 2 8" xfId="2280"/>
    <cellStyle name="Normal 3 2 5 2 8 2" xfId="6716"/>
    <cellStyle name="Normal 3 2 5 2 9" xfId="4736"/>
    <cellStyle name="Normal 3 2 5 3" xfId="399"/>
    <cellStyle name="Normal 3 2 5 3 2" xfId="993"/>
    <cellStyle name="Normal 3 2 5 3 2 2" xfId="1983"/>
    <cellStyle name="Normal 3 2 5 3 2 2 2" xfId="6420"/>
    <cellStyle name="Normal 3 2 5 3 2 3" xfId="3002"/>
    <cellStyle name="Normal 3 2 5 3 2 3 2" xfId="7438"/>
    <cellStyle name="Normal 3 2 5 3 2 4" xfId="5430"/>
    <cellStyle name="Normal 3 2 5 3 3" xfId="1587"/>
    <cellStyle name="Normal 3 2 5 3 3 2" xfId="3412"/>
    <cellStyle name="Normal 3 2 5 3 3 2 2" xfId="7848"/>
    <cellStyle name="Normal 3 2 5 3 3 3" xfId="6024"/>
    <cellStyle name="Normal 3 2 5 3 4" xfId="3865"/>
    <cellStyle name="Normal 3 2 5 3 4 2" xfId="8301"/>
    <cellStyle name="Normal 3 2 5 3 5" xfId="4430"/>
    <cellStyle name="Normal 3 2 5 3 5 2" xfId="8866"/>
    <cellStyle name="Normal 3 2 5 3 6" xfId="2592"/>
    <cellStyle name="Normal 3 2 5 3 6 2" xfId="7028"/>
    <cellStyle name="Normal 3 2 5 3 7" xfId="4836"/>
    <cellStyle name="Normal 3 2 5 4" xfId="795"/>
    <cellStyle name="Normal 3 2 5 4 2" xfId="1389"/>
    <cellStyle name="Normal 3 2 5 4 2 2" xfId="4076"/>
    <cellStyle name="Normal 3 2 5 4 2 2 2" xfId="8512"/>
    <cellStyle name="Normal 3 2 5 4 2 3" xfId="5826"/>
    <cellStyle name="Normal 3 2 5 4 3" xfId="2380"/>
    <cellStyle name="Normal 3 2 5 4 3 2" xfId="6816"/>
    <cellStyle name="Normal 3 2 5 4 4" xfId="5232"/>
    <cellStyle name="Normal 3 2 5 5" xfId="597"/>
    <cellStyle name="Normal 3 2 5 5 2" xfId="1785"/>
    <cellStyle name="Normal 3 2 5 5 2 2" xfId="6222"/>
    <cellStyle name="Normal 3 2 5 5 3" xfId="2790"/>
    <cellStyle name="Normal 3 2 5 5 3 2" xfId="7226"/>
    <cellStyle name="Normal 3 2 5 5 4" xfId="5034"/>
    <cellStyle name="Normal 3 2 5 6" xfId="1191"/>
    <cellStyle name="Normal 3 2 5 6 2" xfId="3200"/>
    <cellStyle name="Normal 3 2 5 6 2 2" xfId="7636"/>
    <cellStyle name="Normal 3 2 5 6 3" xfId="5628"/>
    <cellStyle name="Normal 3 2 5 7" xfId="3613"/>
    <cellStyle name="Normal 3 2 5 7 2" xfId="8049"/>
    <cellStyle name="Normal 3 2 5 8" xfId="4218"/>
    <cellStyle name="Normal 3 2 5 8 2" xfId="8654"/>
    <cellStyle name="Normal 3 2 5 9" xfId="2182"/>
    <cellStyle name="Normal 3 2 5 9 2" xfId="6618"/>
    <cellStyle name="Normal 3 2 6" xfId="103"/>
    <cellStyle name="Normal 3 2 6 10" xfId="4630"/>
    <cellStyle name="Normal 3 2 6 2" xfId="299"/>
    <cellStyle name="Normal 3 2 6 2 2" xfId="499"/>
    <cellStyle name="Normal 3 2 6 2 2 2" xfId="1093"/>
    <cellStyle name="Normal 3 2 6 2 2 2 2" xfId="2083"/>
    <cellStyle name="Normal 3 2 6 2 2 2 2 2" xfId="6520"/>
    <cellStyle name="Normal 3 2 6 2 2 2 3" xfId="3102"/>
    <cellStyle name="Normal 3 2 6 2 2 2 3 2" xfId="7538"/>
    <cellStyle name="Normal 3 2 6 2 2 2 4" xfId="5530"/>
    <cellStyle name="Normal 3 2 6 2 2 3" xfId="1687"/>
    <cellStyle name="Normal 3 2 6 2 2 3 2" xfId="3512"/>
    <cellStyle name="Normal 3 2 6 2 2 3 2 2" xfId="7948"/>
    <cellStyle name="Normal 3 2 6 2 2 3 3" xfId="6124"/>
    <cellStyle name="Normal 3 2 6 2 2 4" xfId="3965"/>
    <cellStyle name="Normal 3 2 6 2 2 4 2" xfId="8401"/>
    <cellStyle name="Normal 3 2 6 2 2 5" xfId="4530"/>
    <cellStyle name="Normal 3 2 6 2 2 5 2" xfId="8966"/>
    <cellStyle name="Normal 3 2 6 2 2 6" xfId="2692"/>
    <cellStyle name="Normal 3 2 6 2 2 6 2" xfId="7128"/>
    <cellStyle name="Normal 3 2 6 2 2 7" xfId="4936"/>
    <cellStyle name="Normal 3 2 6 2 3" xfId="895"/>
    <cellStyle name="Normal 3 2 6 2 3 2" xfId="1489"/>
    <cellStyle name="Normal 3 2 6 2 3 2 2" xfId="4008"/>
    <cellStyle name="Normal 3 2 6 2 3 2 2 2" xfId="8444"/>
    <cellStyle name="Normal 3 2 6 2 3 2 3" xfId="5926"/>
    <cellStyle name="Normal 3 2 6 2 3 3" xfId="2480"/>
    <cellStyle name="Normal 3 2 6 2 3 3 2" xfId="6916"/>
    <cellStyle name="Normal 3 2 6 2 3 4" xfId="5332"/>
    <cellStyle name="Normal 3 2 6 2 4" xfId="697"/>
    <cellStyle name="Normal 3 2 6 2 4 2" xfId="1885"/>
    <cellStyle name="Normal 3 2 6 2 4 2 2" xfId="6322"/>
    <cellStyle name="Normal 3 2 6 2 4 3" xfId="2890"/>
    <cellStyle name="Normal 3 2 6 2 4 3 2" xfId="7326"/>
    <cellStyle name="Normal 3 2 6 2 4 4" xfId="5134"/>
    <cellStyle name="Normal 3 2 6 2 5" xfId="1291"/>
    <cellStyle name="Normal 3 2 6 2 5 2" xfId="3300"/>
    <cellStyle name="Normal 3 2 6 2 5 2 2" xfId="7736"/>
    <cellStyle name="Normal 3 2 6 2 5 3" xfId="5728"/>
    <cellStyle name="Normal 3 2 6 2 6" xfId="3752"/>
    <cellStyle name="Normal 3 2 6 2 6 2" xfId="8188"/>
    <cellStyle name="Normal 3 2 6 2 7" xfId="4318"/>
    <cellStyle name="Normal 3 2 6 2 7 2" xfId="8754"/>
    <cellStyle name="Normal 3 2 6 2 8" xfId="2282"/>
    <cellStyle name="Normal 3 2 6 2 8 2" xfId="6718"/>
    <cellStyle name="Normal 3 2 6 2 9" xfId="4738"/>
    <cellStyle name="Normal 3 2 6 3" xfId="401"/>
    <cellStyle name="Normal 3 2 6 3 2" xfId="995"/>
    <cellStyle name="Normal 3 2 6 3 2 2" xfId="1985"/>
    <cellStyle name="Normal 3 2 6 3 2 2 2" xfId="6422"/>
    <cellStyle name="Normal 3 2 6 3 2 3" xfId="3004"/>
    <cellStyle name="Normal 3 2 6 3 2 3 2" xfId="7440"/>
    <cellStyle name="Normal 3 2 6 3 2 4" xfId="5432"/>
    <cellStyle name="Normal 3 2 6 3 3" xfId="1589"/>
    <cellStyle name="Normal 3 2 6 3 3 2" xfId="3414"/>
    <cellStyle name="Normal 3 2 6 3 3 2 2" xfId="7850"/>
    <cellStyle name="Normal 3 2 6 3 3 3" xfId="6026"/>
    <cellStyle name="Normal 3 2 6 3 4" xfId="3867"/>
    <cellStyle name="Normal 3 2 6 3 4 2" xfId="8303"/>
    <cellStyle name="Normal 3 2 6 3 5" xfId="4432"/>
    <cellStyle name="Normal 3 2 6 3 5 2" xfId="8868"/>
    <cellStyle name="Normal 3 2 6 3 6" xfId="2594"/>
    <cellStyle name="Normal 3 2 6 3 6 2" xfId="7030"/>
    <cellStyle name="Normal 3 2 6 3 7" xfId="4838"/>
    <cellStyle name="Normal 3 2 6 4" xfId="797"/>
    <cellStyle name="Normal 3 2 6 4 2" xfId="1391"/>
    <cellStyle name="Normal 3 2 6 4 2 2" xfId="3661"/>
    <cellStyle name="Normal 3 2 6 4 2 2 2" xfId="8097"/>
    <cellStyle name="Normal 3 2 6 4 2 3" xfId="5828"/>
    <cellStyle name="Normal 3 2 6 4 3" xfId="2382"/>
    <cellStyle name="Normal 3 2 6 4 3 2" xfId="6818"/>
    <cellStyle name="Normal 3 2 6 4 4" xfId="5234"/>
    <cellStyle name="Normal 3 2 6 5" xfId="599"/>
    <cellStyle name="Normal 3 2 6 5 2" xfId="1787"/>
    <cellStyle name="Normal 3 2 6 5 2 2" xfId="6224"/>
    <cellStyle name="Normal 3 2 6 5 3" xfId="2792"/>
    <cellStyle name="Normal 3 2 6 5 3 2" xfId="7228"/>
    <cellStyle name="Normal 3 2 6 5 4" xfId="5036"/>
    <cellStyle name="Normal 3 2 6 6" xfId="1193"/>
    <cellStyle name="Normal 3 2 6 6 2" xfId="3202"/>
    <cellStyle name="Normal 3 2 6 6 2 2" xfId="7638"/>
    <cellStyle name="Normal 3 2 6 6 3" xfId="5630"/>
    <cellStyle name="Normal 3 2 6 7" xfId="3615"/>
    <cellStyle name="Normal 3 2 6 7 2" xfId="8051"/>
    <cellStyle name="Normal 3 2 6 8" xfId="4220"/>
    <cellStyle name="Normal 3 2 6 8 2" xfId="8656"/>
    <cellStyle name="Normal 3 2 6 9" xfId="2184"/>
    <cellStyle name="Normal 3 2 6 9 2" xfId="6620"/>
    <cellStyle name="Normal 3 2 7" xfId="59"/>
    <cellStyle name="Normal 3 2 7 10" xfId="4586"/>
    <cellStyle name="Normal 3 2 7 2" xfId="255"/>
    <cellStyle name="Normal 3 2 7 2 2" xfId="455"/>
    <cellStyle name="Normal 3 2 7 2 2 2" xfId="1049"/>
    <cellStyle name="Normal 3 2 7 2 2 2 2" xfId="2039"/>
    <cellStyle name="Normal 3 2 7 2 2 2 2 2" xfId="6476"/>
    <cellStyle name="Normal 3 2 7 2 2 2 3" xfId="3058"/>
    <cellStyle name="Normal 3 2 7 2 2 2 3 2" xfId="7494"/>
    <cellStyle name="Normal 3 2 7 2 2 2 4" xfId="5486"/>
    <cellStyle name="Normal 3 2 7 2 2 3" xfId="1643"/>
    <cellStyle name="Normal 3 2 7 2 2 3 2" xfId="3468"/>
    <cellStyle name="Normal 3 2 7 2 2 3 2 2" xfId="7904"/>
    <cellStyle name="Normal 3 2 7 2 2 3 3" xfId="6080"/>
    <cellStyle name="Normal 3 2 7 2 2 4" xfId="3921"/>
    <cellStyle name="Normal 3 2 7 2 2 4 2" xfId="8357"/>
    <cellStyle name="Normal 3 2 7 2 2 5" xfId="4486"/>
    <cellStyle name="Normal 3 2 7 2 2 5 2" xfId="8922"/>
    <cellStyle name="Normal 3 2 7 2 2 6" xfId="2648"/>
    <cellStyle name="Normal 3 2 7 2 2 6 2" xfId="7084"/>
    <cellStyle name="Normal 3 2 7 2 2 7" xfId="4892"/>
    <cellStyle name="Normal 3 2 7 2 3" xfId="851"/>
    <cellStyle name="Normal 3 2 7 2 3 2" xfId="1445"/>
    <cellStyle name="Normal 3 2 7 2 3 2 2" xfId="3993"/>
    <cellStyle name="Normal 3 2 7 2 3 2 2 2" xfId="8429"/>
    <cellStyle name="Normal 3 2 7 2 3 2 3" xfId="5882"/>
    <cellStyle name="Normal 3 2 7 2 3 3" xfId="2436"/>
    <cellStyle name="Normal 3 2 7 2 3 3 2" xfId="6872"/>
    <cellStyle name="Normal 3 2 7 2 3 4" xfId="5288"/>
    <cellStyle name="Normal 3 2 7 2 4" xfId="653"/>
    <cellStyle name="Normal 3 2 7 2 4 2" xfId="1841"/>
    <cellStyle name="Normal 3 2 7 2 4 2 2" xfId="6278"/>
    <cellStyle name="Normal 3 2 7 2 4 3" xfId="2846"/>
    <cellStyle name="Normal 3 2 7 2 4 3 2" xfId="7282"/>
    <cellStyle name="Normal 3 2 7 2 4 4" xfId="5090"/>
    <cellStyle name="Normal 3 2 7 2 5" xfId="1247"/>
    <cellStyle name="Normal 3 2 7 2 5 2" xfId="3256"/>
    <cellStyle name="Normal 3 2 7 2 5 2 2" xfId="7692"/>
    <cellStyle name="Normal 3 2 7 2 5 3" xfId="5684"/>
    <cellStyle name="Normal 3 2 7 2 6" xfId="3708"/>
    <cellStyle name="Normal 3 2 7 2 6 2" xfId="8144"/>
    <cellStyle name="Normal 3 2 7 2 7" xfId="4274"/>
    <cellStyle name="Normal 3 2 7 2 7 2" xfId="8710"/>
    <cellStyle name="Normal 3 2 7 2 8" xfId="2238"/>
    <cellStyle name="Normal 3 2 7 2 8 2" xfId="6674"/>
    <cellStyle name="Normal 3 2 7 2 9" xfId="4694"/>
    <cellStyle name="Normal 3 2 7 3" xfId="357"/>
    <cellStyle name="Normal 3 2 7 3 2" xfId="951"/>
    <cellStyle name="Normal 3 2 7 3 2 2" xfId="1941"/>
    <cellStyle name="Normal 3 2 7 3 2 2 2" xfId="6378"/>
    <cellStyle name="Normal 3 2 7 3 2 3" xfId="2960"/>
    <cellStyle name="Normal 3 2 7 3 2 3 2" xfId="7396"/>
    <cellStyle name="Normal 3 2 7 3 2 4" xfId="5388"/>
    <cellStyle name="Normal 3 2 7 3 3" xfId="1545"/>
    <cellStyle name="Normal 3 2 7 3 3 2" xfId="3370"/>
    <cellStyle name="Normal 3 2 7 3 3 2 2" xfId="7806"/>
    <cellStyle name="Normal 3 2 7 3 3 3" xfId="5982"/>
    <cellStyle name="Normal 3 2 7 3 4" xfId="3823"/>
    <cellStyle name="Normal 3 2 7 3 4 2" xfId="8259"/>
    <cellStyle name="Normal 3 2 7 3 5" xfId="4388"/>
    <cellStyle name="Normal 3 2 7 3 5 2" xfId="8824"/>
    <cellStyle name="Normal 3 2 7 3 6" xfId="2550"/>
    <cellStyle name="Normal 3 2 7 3 6 2" xfId="6986"/>
    <cellStyle name="Normal 3 2 7 3 7" xfId="4794"/>
    <cellStyle name="Normal 3 2 7 4" xfId="753"/>
    <cellStyle name="Normal 3 2 7 4 2" xfId="1347"/>
    <cellStyle name="Normal 3 2 7 4 2 2" xfId="3643"/>
    <cellStyle name="Normal 3 2 7 4 2 2 2" xfId="8079"/>
    <cellStyle name="Normal 3 2 7 4 2 3" xfId="5784"/>
    <cellStyle name="Normal 3 2 7 4 3" xfId="2338"/>
    <cellStyle name="Normal 3 2 7 4 3 2" xfId="6774"/>
    <cellStyle name="Normal 3 2 7 4 4" xfId="5190"/>
    <cellStyle name="Normal 3 2 7 5" xfId="555"/>
    <cellStyle name="Normal 3 2 7 5 2" xfId="1743"/>
    <cellStyle name="Normal 3 2 7 5 2 2" xfId="6180"/>
    <cellStyle name="Normal 3 2 7 5 3" xfId="2748"/>
    <cellStyle name="Normal 3 2 7 5 3 2" xfId="7184"/>
    <cellStyle name="Normal 3 2 7 5 4" xfId="4992"/>
    <cellStyle name="Normal 3 2 7 6" xfId="1149"/>
    <cellStyle name="Normal 3 2 7 6 2" xfId="3158"/>
    <cellStyle name="Normal 3 2 7 6 2 2" xfId="7594"/>
    <cellStyle name="Normal 3 2 7 6 3" xfId="5586"/>
    <cellStyle name="Normal 3 2 7 7" xfId="3571"/>
    <cellStyle name="Normal 3 2 7 7 2" xfId="8007"/>
    <cellStyle name="Normal 3 2 7 8" xfId="4176"/>
    <cellStyle name="Normal 3 2 7 8 2" xfId="8612"/>
    <cellStyle name="Normal 3 2 7 9" xfId="2140"/>
    <cellStyle name="Normal 3 2 7 9 2" xfId="6576"/>
    <cellStyle name="Normal 3 2 8" xfId="190"/>
    <cellStyle name="Normal 3 2 8 10" xfId="4642"/>
    <cellStyle name="Normal 3 2 8 2" xfId="304"/>
    <cellStyle name="Normal 3 2 8 2 2" xfId="504"/>
    <cellStyle name="Normal 3 2 8 2 2 2" xfId="1098"/>
    <cellStyle name="Normal 3 2 8 2 2 2 2" xfId="2088"/>
    <cellStyle name="Normal 3 2 8 2 2 2 2 2" xfId="6525"/>
    <cellStyle name="Normal 3 2 8 2 2 2 3" xfId="3107"/>
    <cellStyle name="Normal 3 2 8 2 2 2 3 2" xfId="7543"/>
    <cellStyle name="Normal 3 2 8 2 2 2 4" xfId="5535"/>
    <cellStyle name="Normal 3 2 8 2 2 3" xfId="1692"/>
    <cellStyle name="Normal 3 2 8 2 2 3 2" xfId="3517"/>
    <cellStyle name="Normal 3 2 8 2 2 3 2 2" xfId="7953"/>
    <cellStyle name="Normal 3 2 8 2 2 3 3" xfId="6129"/>
    <cellStyle name="Normal 3 2 8 2 2 4" xfId="3970"/>
    <cellStyle name="Normal 3 2 8 2 2 4 2" xfId="8406"/>
    <cellStyle name="Normal 3 2 8 2 2 5" xfId="4535"/>
    <cellStyle name="Normal 3 2 8 2 2 5 2" xfId="8971"/>
    <cellStyle name="Normal 3 2 8 2 2 6" xfId="2697"/>
    <cellStyle name="Normal 3 2 8 2 2 6 2" xfId="7133"/>
    <cellStyle name="Normal 3 2 8 2 2 7" xfId="4941"/>
    <cellStyle name="Normal 3 2 8 2 3" xfId="900"/>
    <cellStyle name="Normal 3 2 8 2 3 2" xfId="1494"/>
    <cellStyle name="Normal 3 2 8 2 3 2 2" xfId="3640"/>
    <cellStyle name="Normal 3 2 8 2 3 2 2 2" xfId="8076"/>
    <cellStyle name="Normal 3 2 8 2 3 2 3" xfId="5931"/>
    <cellStyle name="Normal 3 2 8 2 3 3" xfId="2485"/>
    <cellStyle name="Normal 3 2 8 2 3 3 2" xfId="6921"/>
    <cellStyle name="Normal 3 2 8 2 3 4" xfId="5337"/>
    <cellStyle name="Normal 3 2 8 2 4" xfId="702"/>
    <cellStyle name="Normal 3 2 8 2 4 2" xfId="1890"/>
    <cellStyle name="Normal 3 2 8 2 4 2 2" xfId="6327"/>
    <cellStyle name="Normal 3 2 8 2 4 3" xfId="2895"/>
    <cellStyle name="Normal 3 2 8 2 4 3 2" xfId="7331"/>
    <cellStyle name="Normal 3 2 8 2 4 4" xfId="5139"/>
    <cellStyle name="Normal 3 2 8 2 5" xfId="1296"/>
    <cellStyle name="Normal 3 2 8 2 5 2" xfId="3305"/>
    <cellStyle name="Normal 3 2 8 2 5 2 2" xfId="7741"/>
    <cellStyle name="Normal 3 2 8 2 5 3" xfId="5733"/>
    <cellStyle name="Normal 3 2 8 2 6" xfId="3757"/>
    <cellStyle name="Normal 3 2 8 2 6 2" xfId="8193"/>
    <cellStyle name="Normal 3 2 8 2 7" xfId="4323"/>
    <cellStyle name="Normal 3 2 8 2 7 2" xfId="8759"/>
    <cellStyle name="Normal 3 2 8 2 8" xfId="2287"/>
    <cellStyle name="Normal 3 2 8 2 8 2" xfId="6723"/>
    <cellStyle name="Normal 3 2 8 2 9" xfId="4743"/>
    <cellStyle name="Normal 3 2 8 3" xfId="406"/>
    <cellStyle name="Normal 3 2 8 3 2" xfId="1000"/>
    <cellStyle name="Normal 3 2 8 3 2 2" xfId="1990"/>
    <cellStyle name="Normal 3 2 8 3 2 2 2" xfId="6427"/>
    <cellStyle name="Normal 3 2 8 3 2 3" xfId="3009"/>
    <cellStyle name="Normal 3 2 8 3 2 3 2" xfId="7445"/>
    <cellStyle name="Normal 3 2 8 3 2 4" xfId="5437"/>
    <cellStyle name="Normal 3 2 8 3 3" xfId="1594"/>
    <cellStyle name="Normal 3 2 8 3 3 2" xfId="3419"/>
    <cellStyle name="Normal 3 2 8 3 3 2 2" xfId="7855"/>
    <cellStyle name="Normal 3 2 8 3 3 3" xfId="6031"/>
    <cellStyle name="Normal 3 2 8 3 4" xfId="3872"/>
    <cellStyle name="Normal 3 2 8 3 4 2" xfId="8308"/>
    <cellStyle name="Normal 3 2 8 3 5" xfId="4437"/>
    <cellStyle name="Normal 3 2 8 3 5 2" xfId="8873"/>
    <cellStyle name="Normal 3 2 8 3 6" xfId="2599"/>
    <cellStyle name="Normal 3 2 8 3 6 2" xfId="7035"/>
    <cellStyle name="Normal 3 2 8 3 7" xfId="4843"/>
    <cellStyle name="Normal 3 2 8 4" xfId="802"/>
    <cellStyle name="Normal 3 2 8 4 2" xfId="1396"/>
    <cellStyle name="Normal 3 2 8 4 2 2" xfId="4040"/>
    <cellStyle name="Normal 3 2 8 4 2 2 2" xfId="8476"/>
    <cellStyle name="Normal 3 2 8 4 2 3" xfId="5833"/>
    <cellStyle name="Normal 3 2 8 4 3" xfId="2387"/>
    <cellStyle name="Normal 3 2 8 4 3 2" xfId="6823"/>
    <cellStyle name="Normal 3 2 8 4 4" xfId="5239"/>
    <cellStyle name="Normal 3 2 8 5" xfId="604"/>
    <cellStyle name="Normal 3 2 8 5 2" xfId="1792"/>
    <cellStyle name="Normal 3 2 8 5 2 2" xfId="6229"/>
    <cellStyle name="Normal 3 2 8 5 3" xfId="2797"/>
    <cellStyle name="Normal 3 2 8 5 3 2" xfId="7233"/>
    <cellStyle name="Normal 3 2 8 5 4" xfId="5041"/>
    <cellStyle name="Normal 3 2 8 6" xfId="1198"/>
    <cellStyle name="Normal 3 2 8 6 2" xfId="3207"/>
    <cellStyle name="Normal 3 2 8 6 2 2" xfId="7643"/>
    <cellStyle name="Normal 3 2 8 6 3" xfId="5635"/>
    <cellStyle name="Normal 3 2 8 7" xfId="3653"/>
    <cellStyle name="Normal 3 2 8 7 2" xfId="8089"/>
    <cellStyle name="Normal 3 2 8 8" xfId="4225"/>
    <cellStyle name="Normal 3 2 8 8 2" xfId="8661"/>
    <cellStyle name="Normal 3 2 8 9" xfId="2189"/>
    <cellStyle name="Normal 3 2 8 9 2" xfId="6625"/>
    <cellStyle name="Normal 3 2 9" xfId="212"/>
    <cellStyle name="Normal 3 2 9 2" xfId="412"/>
    <cellStyle name="Normal 3 2 9 2 2" xfId="1006"/>
    <cellStyle name="Normal 3 2 9 2 2 2" xfId="1996"/>
    <cellStyle name="Normal 3 2 9 2 2 2 2" xfId="6433"/>
    <cellStyle name="Normal 3 2 9 2 2 3" xfId="3015"/>
    <cellStyle name="Normal 3 2 9 2 2 3 2" xfId="7451"/>
    <cellStyle name="Normal 3 2 9 2 2 4" xfId="5443"/>
    <cellStyle name="Normal 3 2 9 2 3" xfId="1600"/>
    <cellStyle name="Normal 3 2 9 2 3 2" xfId="3425"/>
    <cellStyle name="Normal 3 2 9 2 3 2 2" xfId="7861"/>
    <cellStyle name="Normal 3 2 9 2 3 3" xfId="6037"/>
    <cellStyle name="Normal 3 2 9 2 4" xfId="3878"/>
    <cellStyle name="Normal 3 2 9 2 4 2" xfId="8314"/>
    <cellStyle name="Normal 3 2 9 2 5" xfId="4443"/>
    <cellStyle name="Normal 3 2 9 2 5 2" xfId="8879"/>
    <cellStyle name="Normal 3 2 9 2 6" xfId="2605"/>
    <cellStyle name="Normal 3 2 9 2 6 2" xfId="7041"/>
    <cellStyle name="Normal 3 2 9 2 7" xfId="4849"/>
    <cellStyle name="Normal 3 2 9 3" xfId="808"/>
    <cellStyle name="Normal 3 2 9 3 2" xfId="1402"/>
    <cellStyle name="Normal 3 2 9 3 2 2" xfId="4113"/>
    <cellStyle name="Normal 3 2 9 3 2 2 2" xfId="8549"/>
    <cellStyle name="Normal 3 2 9 3 2 3" xfId="5839"/>
    <cellStyle name="Normal 3 2 9 3 3" xfId="2393"/>
    <cellStyle name="Normal 3 2 9 3 3 2" xfId="6829"/>
    <cellStyle name="Normal 3 2 9 3 4" xfId="5245"/>
    <cellStyle name="Normal 3 2 9 4" xfId="610"/>
    <cellStyle name="Normal 3 2 9 4 2" xfId="1798"/>
    <cellStyle name="Normal 3 2 9 4 2 2" xfId="6235"/>
    <cellStyle name="Normal 3 2 9 4 3" xfId="2803"/>
    <cellStyle name="Normal 3 2 9 4 3 2" xfId="7239"/>
    <cellStyle name="Normal 3 2 9 4 4" xfId="5047"/>
    <cellStyle name="Normal 3 2 9 5" xfId="1204"/>
    <cellStyle name="Normal 3 2 9 5 2" xfId="3213"/>
    <cellStyle name="Normal 3 2 9 5 2 2" xfId="7649"/>
    <cellStyle name="Normal 3 2 9 5 3" xfId="5641"/>
    <cellStyle name="Normal 3 2 9 6" xfId="3665"/>
    <cellStyle name="Normal 3 2 9 6 2" xfId="8101"/>
    <cellStyle name="Normal 3 2 9 7" xfId="4231"/>
    <cellStyle name="Normal 3 2 9 7 2" xfId="8667"/>
    <cellStyle name="Normal 3 2 9 8" xfId="2195"/>
    <cellStyle name="Normal 3 2 9 8 2" xfId="6631"/>
    <cellStyle name="Normal 3 2 9 9" xfId="4651"/>
    <cellStyle name="Normal 3 20" xfId="3113"/>
    <cellStyle name="Normal 3 20 2" xfId="7549"/>
    <cellStyle name="Normal 3 21" xfId="3524"/>
    <cellStyle name="Normal 3 21 2" xfId="7960"/>
    <cellStyle name="Normal 3 22" xfId="4131"/>
    <cellStyle name="Normal 3 22 2" xfId="8567"/>
    <cellStyle name="Normal 3 23" xfId="2095"/>
    <cellStyle name="Normal 3 23 2" xfId="6531"/>
    <cellStyle name="Normal 3 24" xfId="4541"/>
    <cellStyle name="Normal 3 3" xfId="13"/>
    <cellStyle name="Normal 3 3 10" xfId="513"/>
    <cellStyle name="Normal 3 3 10 2" xfId="1701"/>
    <cellStyle name="Normal 3 3 10 2 2" xfId="4074"/>
    <cellStyle name="Normal 3 3 10 2 2 2" xfId="8510"/>
    <cellStyle name="Normal 3 3 10 2 3" xfId="6138"/>
    <cellStyle name="Normal 3 3 10 3" xfId="2296"/>
    <cellStyle name="Normal 3 3 10 3 2" xfId="6732"/>
    <cellStyle name="Normal 3 3 10 4" xfId="4950"/>
    <cellStyle name="Normal 3 3 11" xfId="1107"/>
    <cellStyle name="Normal 3 3 11 2" xfId="2706"/>
    <cellStyle name="Normal 3 3 11 2 2" xfId="7142"/>
    <cellStyle name="Normal 3 3 11 3" xfId="5544"/>
    <cellStyle name="Normal 3 3 12" xfId="3116"/>
    <cellStyle name="Normal 3 3 12 2" xfId="7552"/>
    <cellStyle name="Normal 3 3 13" xfId="3529"/>
    <cellStyle name="Normal 3 3 13 2" xfId="7965"/>
    <cellStyle name="Normal 3 3 14" xfId="4134"/>
    <cellStyle name="Normal 3 3 14 2" xfId="8570"/>
    <cellStyle name="Normal 3 3 15" xfId="2098"/>
    <cellStyle name="Normal 3 3 15 2" xfId="6534"/>
    <cellStyle name="Normal 3 3 16" xfId="4544"/>
    <cellStyle name="Normal 3 3 2" xfId="23"/>
    <cellStyle name="Normal 3 3 2 10" xfId="3123"/>
    <cellStyle name="Normal 3 3 2 10 2" xfId="7559"/>
    <cellStyle name="Normal 3 3 2 11" xfId="3536"/>
    <cellStyle name="Normal 3 3 2 11 2" xfId="7972"/>
    <cellStyle name="Normal 3 3 2 12" xfId="4141"/>
    <cellStyle name="Normal 3 3 2 12 2" xfId="8577"/>
    <cellStyle name="Normal 3 3 2 13" xfId="2105"/>
    <cellStyle name="Normal 3 3 2 13 2" xfId="6541"/>
    <cellStyle name="Normal 3 3 2 14" xfId="4551"/>
    <cellStyle name="Normal 3 3 2 2" xfId="38"/>
    <cellStyle name="Normal 3 3 2 2 10" xfId="2119"/>
    <cellStyle name="Normal 3 3 2 2 10 2" xfId="6555"/>
    <cellStyle name="Normal 3 3 2 2 11" xfId="4565"/>
    <cellStyle name="Normal 3 3 2 2 2" xfId="81"/>
    <cellStyle name="Normal 3 3 2 2 2 10" xfId="4608"/>
    <cellStyle name="Normal 3 3 2 2 2 2" xfId="277"/>
    <cellStyle name="Normal 3 3 2 2 2 2 2" xfId="477"/>
    <cellStyle name="Normal 3 3 2 2 2 2 2 2" xfId="1071"/>
    <cellStyle name="Normal 3 3 2 2 2 2 2 2 2" xfId="2061"/>
    <cellStyle name="Normal 3 3 2 2 2 2 2 2 2 2" xfId="6498"/>
    <cellStyle name="Normal 3 3 2 2 2 2 2 2 3" xfId="3080"/>
    <cellStyle name="Normal 3 3 2 2 2 2 2 2 3 2" xfId="7516"/>
    <cellStyle name="Normal 3 3 2 2 2 2 2 2 4" xfId="5508"/>
    <cellStyle name="Normal 3 3 2 2 2 2 2 3" xfId="1665"/>
    <cellStyle name="Normal 3 3 2 2 2 2 2 3 2" xfId="3490"/>
    <cellStyle name="Normal 3 3 2 2 2 2 2 3 2 2" xfId="7926"/>
    <cellStyle name="Normal 3 3 2 2 2 2 2 3 3" xfId="6102"/>
    <cellStyle name="Normal 3 3 2 2 2 2 2 4" xfId="3943"/>
    <cellStyle name="Normal 3 3 2 2 2 2 2 4 2" xfId="8379"/>
    <cellStyle name="Normal 3 3 2 2 2 2 2 5" xfId="4508"/>
    <cellStyle name="Normal 3 3 2 2 2 2 2 5 2" xfId="8944"/>
    <cellStyle name="Normal 3 3 2 2 2 2 2 6" xfId="2670"/>
    <cellStyle name="Normal 3 3 2 2 2 2 2 6 2" xfId="7106"/>
    <cellStyle name="Normal 3 3 2 2 2 2 2 7" xfId="4914"/>
    <cellStyle name="Normal 3 3 2 2 2 2 3" xfId="873"/>
    <cellStyle name="Normal 3 3 2 2 2 2 3 2" xfId="1467"/>
    <cellStyle name="Normal 3 3 2 2 2 2 3 2 2" xfId="4019"/>
    <cellStyle name="Normal 3 3 2 2 2 2 3 2 2 2" xfId="8455"/>
    <cellStyle name="Normal 3 3 2 2 2 2 3 2 3" xfId="5904"/>
    <cellStyle name="Normal 3 3 2 2 2 2 3 3" xfId="2458"/>
    <cellStyle name="Normal 3 3 2 2 2 2 3 3 2" xfId="6894"/>
    <cellStyle name="Normal 3 3 2 2 2 2 3 4" xfId="5310"/>
    <cellStyle name="Normal 3 3 2 2 2 2 4" xfId="675"/>
    <cellStyle name="Normal 3 3 2 2 2 2 4 2" xfId="1863"/>
    <cellStyle name="Normal 3 3 2 2 2 2 4 2 2" xfId="6300"/>
    <cellStyle name="Normal 3 3 2 2 2 2 4 3" xfId="2868"/>
    <cellStyle name="Normal 3 3 2 2 2 2 4 3 2" xfId="7304"/>
    <cellStyle name="Normal 3 3 2 2 2 2 4 4" xfId="5112"/>
    <cellStyle name="Normal 3 3 2 2 2 2 5" xfId="1269"/>
    <cellStyle name="Normal 3 3 2 2 2 2 5 2" xfId="3278"/>
    <cellStyle name="Normal 3 3 2 2 2 2 5 2 2" xfId="7714"/>
    <cellStyle name="Normal 3 3 2 2 2 2 5 3" xfId="5706"/>
    <cellStyle name="Normal 3 3 2 2 2 2 6" xfId="3730"/>
    <cellStyle name="Normal 3 3 2 2 2 2 6 2" xfId="8166"/>
    <cellStyle name="Normal 3 3 2 2 2 2 7" xfId="4296"/>
    <cellStyle name="Normal 3 3 2 2 2 2 7 2" xfId="8732"/>
    <cellStyle name="Normal 3 3 2 2 2 2 8" xfId="2260"/>
    <cellStyle name="Normal 3 3 2 2 2 2 8 2" xfId="6696"/>
    <cellStyle name="Normal 3 3 2 2 2 2 9" xfId="4716"/>
    <cellStyle name="Normal 3 3 2 2 2 3" xfId="379"/>
    <cellStyle name="Normal 3 3 2 2 2 3 2" xfId="973"/>
    <cellStyle name="Normal 3 3 2 2 2 3 2 2" xfId="1963"/>
    <cellStyle name="Normal 3 3 2 2 2 3 2 2 2" xfId="6400"/>
    <cellStyle name="Normal 3 3 2 2 2 3 2 3" xfId="2982"/>
    <cellStyle name="Normal 3 3 2 2 2 3 2 3 2" xfId="7418"/>
    <cellStyle name="Normal 3 3 2 2 2 3 2 4" xfId="5410"/>
    <cellStyle name="Normal 3 3 2 2 2 3 3" xfId="1567"/>
    <cellStyle name="Normal 3 3 2 2 2 3 3 2" xfId="3392"/>
    <cellStyle name="Normal 3 3 2 2 2 3 3 2 2" xfId="7828"/>
    <cellStyle name="Normal 3 3 2 2 2 3 3 3" xfId="6004"/>
    <cellStyle name="Normal 3 3 2 2 2 3 4" xfId="3845"/>
    <cellStyle name="Normal 3 3 2 2 2 3 4 2" xfId="8281"/>
    <cellStyle name="Normal 3 3 2 2 2 3 5" xfId="4410"/>
    <cellStyle name="Normal 3 3 2 2 2 3 5 2" xfId="8846"/>
    <cellStyle name="Normal 3 3 2 2 2 3 6" xfId="2572"/>
    <cellStyle name="Normal 3 3 2 2 2 3 6 2" xfId="7008"/>
    <cellStyle name="Normal 3 3 2 2 2 3 7" xfId="4816"/>
    <cellStyle name="Normal 3 3 2 2 2 4" xfId="775"/>
    <cellStyle name="Normal 3 3 2 2 2 4 2" xfId="1369"/>
    <cellStyle name="Normal 3 3 2 2 2 4 2 2" xfId="4115"/>
    <cellStyle name="Normal 3 3 2 2 2 4 2 2 2" xfId="8551"/>
    <cellStyle name="Normal 3 3 2 2 2 4 2 3" xfId="5806"/>
    <cellStyle name="Normal 3 3 2 2 2 4 3" xfId="2360"/>
    <cellStyle name="Normal 3 3 2 2 2 4 3 2" xfId="6796"/>
    <cellStyle name="Normal 3 3 2 2 2 4 4" xfId="5212"/>
    <cellStyle name="Normal 3 3 2 2 2 5" xfId="577"/>
    <cellStyle name="Normal 3 3 2 2 2 5 2" xfId="1765"/>
    <cellStyle name="Normal 3 3 2 2 2 5 2 2" xfId="6202"/>
    <cellStyle name="Normal 3 3 2 2 2 5 3" xfId="2770"/>
    <cellStyle name="Normal 3 3 2 2 2 5 3 2" xfId="7206"/>
    <cellStyle name="Normal 3 3 2 2 2 5 4" xfId="5014"/>
    <cellStyle name="Normal 3 3 2 2 2 6" xfId="1171"/>
    <cellStyle name="Normal 3 3 2 2 2 6 2" xfId="3180"/>
    <cellStyle name="Normal 3 3 2 2 2 6 2 2" xfId="7616"/>
    <cellStyle name="Normal 3 3 2 2 2 6 3" xfId="5608"/>
    <cellStyle name="Normal 3 3 2 2 2 7" xfId="3593"/>
    <cellStyle name="Normal 3 3 2 2 2 7 2" xfId="8029"/>
    <cellStyle name="Normal 3 3 2 2 2 8" xfId="4198"/>
    <cellStyle name="Normal 3 3 2 2 2 8 2" xfId="8634"/>
    <cellStyle name="Normal 3 3 2 2 2 9" xfId="2162"/>
    <cellStyle name="Normal 3 3 2 2 2 9 2" xfId="6598"/>
    <cellStyle name="Normal 3 3 2 2 3" xfId="234"/>
    <cellStyle name="Normal 3 3 2 2 3 2" xfId="434"/>
    <cellStyle name="Normal 3 3 2 2 3 2 2" xfId="1028"/>
    <cellStyle name="Normal 3 3 2 2 3 2 2 2" xfId="2018"/>
    <cellStyle name="Normal 3 3 2 2 3 2 2 2 2" xfId="6455"/>
    <cellStyle name="Normal 3 3 2 2 3 2 2 3" xfId="3037"/>
    <cellStyle name="Normal 3 3 2 2 3 2 2 3 2" xfId="7473"/>
    <cellStyle name="Normal 3 3 2 2 3 2 2 4" xfId="5465"/>
    <cellStyle name="Normal 3 3 2 2 3 2 3" xfId="1622"/>
    <cellStyle name="Normal 3 3 2 2 3 2 3 2" xfId="3447"/>
    <cellStyle name="Normal 3 3 2 2 3 2 3 2 2" xfId="7883"/>
    <cellStyle name="Normal 3 3 2 2 3 2 3 3" xfId="6059"/>
    <cellStyle name="Normal 3 3 2 2 3 2 4" xfId="3900"/>
    <cellStyle name="Normal 3 3 2 2 3 2 4 2" xfId="8336"/>
    <cellStyle name="Normal 3 3 2 2 3 2 5" xfId="4465"/>
    <cellStyle name="Normal 3 3 2 2 3 2 5 2" xfId="8901"/>
    <cellStyle name="Normal 3 3 2 2 3 2 6" xfId="2627"/>
    <cellStyle name="Normal 3 3 2 2 3 2 6 2" xfId="7063"/>
    <cellStyle name="Normal 3 3 2 2 3 2 7" xfId="4871"/>
    <cellStyle name="Normal 3 3 2 2 3 3" xfId="830"/>
    <cellStyle name="Normal 3 3 2 2 3 3 2" xfId="1424"/>
    <cellStyle name="Normal 3 3 2 2 3 3 2 2" xfId="3998"/>
    <cellStyle name="Normal 3 3 2 2 3 3 2 2 2" xfId="8434"/>
    <cellStyle name="Normal 3 3 2 2 3 3 2 3" xfId="5861"/>
    <cellStyle name="Normal 3 3 2 2 3 3 3" xfId="2415"/>
    <cellStyle name="Normal 3 3 2 2 3 3 3 2" xfId="6851"/>
    <cellStyle name="Normal 3 3 2 2 3 3 4" xfId="5267"/>
    <cellStyle name="Normal 3 3 2 2 3 4" xfId="632"/>
    <cellStyle name="Normal 3 3 2 2 3 4 2" xfId="1820"/>
    <cellStyle name="Normal 3 3 2 2 3 4 2 2" xfId="6257"/>
    <cellStyle name="Normal 3 3 2 2 3 4 3" xfId="2825"/>
    <cellStyle name="Normal 3 3 2 2 3 4 3 2" xfId="7261"/>
    <cellStyle name="Normal 3 3 2 2 3 4 4" xfId="5069"/>
    <cellStyle name="Normal 3 3 2 2 3 5" xfId="1226"/>
    <cellStyle name="Normal 3 3 2 2 3 5 2" xfId="3235"/>
    <cellStyle name="Normal 3 3 2 2 3 5 2 2" xfId="7671"/>
    <cellStyle name="Normal 3 3 2 2 3 5 3" xfId="5663"/>
    <cellStyle name="Normal 3 3 2 2 3 6" xfId="3687"/>
    <cellStyle name="Normal 3 3 2 2 3 6 2" xfId="8123"/>
    <cellStyle name="Normal 3 3 2 2 3 7" xfId="4253"/>
    <cellStyle name="Normal 3 3 2 2 3 7 2" xfId="8689"/>
    <cellStyle name="Normal 3 3 2 2 3 8" xfId="2217"/>
    <cellStyle name="Normal 3 3 2 2 3 8 2" xfId="6653"/>
    <cellStyle name="Normal 3 3 2 2 3 9" xfId="4673"/>
    <cellStyle name="Normal 3 3 2 2 4" xfId="336"/>
    <cellStyle name="Normal 3 3 2 2 4 2" xfId="930"/>
    <cellStyle name="Normal 3 3 2 2 4 2 2" xfId="1920"/>
    <cellStyle name="Normal 3 3 2 2 4 2 2 2" xfId="6357"/>
    <cellStyle name="Normal 3 3 2 2 4 2 3" xfId="2939"/>
    <cellStyle name="Normal 3 3 2 2 4 2 3 2" xfId="7375"/>
    <cellStyle name="Normal 3 3 2 2 4 2 4" xfId="5367"/>
    <cellStyle name="Normal 3 3 2 2 4 3" xfId="1524"/>
    <cellStyle name="Normal 3 3 2 2 4 3 2" xfId="3349"/>
    <cellStyle name="Normal 3 3 2 2 4 3 2 2" xfId="7785"/>
    <cellStyle name="Normal 3 3 2 2 4 3 3" xfId="5961"/>
    <cellStyle name="Normal 3 3 2 2 4 4" xfId="3802"/>
    <cellStyle name="Normal 3 3 2 2 4 4 2" xfId="8238"/>
    <cellStyle name="Normal 3 3 2 2 4 5" xfId="4367"/>
    <cellStyle name="Normal 3 3 2 2 4 5 2" xfId="8803"/>
    <cellStyle name="Normal 3 3 2 2 4 6" xfId="2529"/>
    <cellStyle name="Normal 3 3 2 2 4 6 2" xfId="6965"/>
    <cellStyle name="Normal 3 3 2 2 4 7" xfId="4773"/>
    <cellStyle name="Normal 3 3 2 2 5" xfId="732"/>
    <cellStyle name="Normal 3 3 2 2 5 2" xfId="1326"/>
    <cellStyle name="Normal 3 3 2 2 5 2 2" xfId="3646"/>
    <cellStyle name="Normal 3 3 2 2 5 2 2 2" xfId="8082"/>
    <cellStyle name="Normal 3 3 2 2 5 2 3" xfId="5763"/>
    <cellStyle name="Normal 3 3 2 2 5 3" xfId="2317"/>
    <cellStyle name="Normal 3 3 2 2 5 3 2" xfId="6753"/>
    <cellStyle name="Normal 3 3 2 2 5 4" xfId="5169"/>
    <cellStyle name="Normal 3 3 2 2 6" xfId="534"/>
    <cellStyle name="Normal 3 3 2 2 6 2" xfId="1722"/>
    <cellStyle name="Normal 3 3 2 2 6 2 2" xfId="6159"/>
    <cellStyle name="Normal 3 3 2 2 6 3" xfId="2727"/>
    <cellStyle name="Normal 3 3 2 2 6 3 2" xfId="7163"/>
    <cellStyle name="Normal 3 3 2 2 6 4" xfId="4971"/>
    <cellStyle name="Normal 3 3 2 2 7" xfId="1128"/>
    <cellStyle name="Normal 3 3 2 2 7 2" xfId="3137"/>
    <cellStyle name="Normal 3 3 2 2 7 2 2" xfId="7573"/>
    <cellStyle name="Normal 3 3 2 2 7 3" xfId="5565"/>
    <cellStyle name="Normal 3 3 2 2 8" xfId="3550"/>
    <cellStyle name="Normal 3 3 2 2 8 2" xfId="7986"/>
    <cellStyle name="Normal 3 3 2 2 9" xfId="4155"/>
    <cellStyle name="Normal 3 3 2 2 9 2" xfId="8591"/>
    <cellStyle name="Normal 3 3 2 3" xfId="52"/>
    <cellStyle name="Normal 3 3 2 3 10" xfId="2133"/>
    <cellStyle name="Normal 3 3 2 3 10 2" xfId="6569"/>
    <cellStyle name="Normal 3 3 2 3 11" xfId="4579"/>
    <cellStyle name="Normal 3 3 2 3 2" xfId="95"/>
    <cellStyle name="Normal 3 3 2 3 2 10" xfId="4622"/>
    <cellStyle name="Normal 3 3 2 3 2 2" xfId="291"/>
    <cellStyle name="Normal 3 3 2 3 2 2 2" xfId="491"/>
    <cellStyle name="Normal 3 3 2 3 2 2 2 2" xfId="1085"/>
    <cellStyle name="Normal 3 3 2 3 2 2 2 2 2" xfId="2075"/>
    <cellStyle name="Normal 3 3 2 3 2 2 2 2 2 2" xfId="6512"/>
    <cellStyle name="Normal 3 3 2 3 2 2 2 2 3" xfId="3094"/>
    <cellStyle name="Normal 3 3 2 3 2 2 2 2 3 2" xfId="7530"/>
    <cellStyle name="Normal 3 3 2 3 2 2 2 2 4" xfId="5522"/>
    <cellStyle name="Normal 3 3 2 3 2 2 2 3" xfId="1679"/>
    <cellStyle name="Normal 3 3 2 3 2 2 2 3 2" xfId="3504"/>
    <cellStyle name="Normal 3 3 2 3 2 2 2 3 2 2" xfId="7940"/>
    <cellStyle name="Normal 3 3 2 3 2 2 2 3 3" xfId="6116"/>
    <cellStyle name="Normal 3 3 2 3 2 2 2 4" xfId="3957"/>
    <cellStyle name="Normal 3 3 2 3 2 2 2 4 2" xfId="8393"/>
    <cellStyle name="Normal 3 3 2 3 2 2 2 5" xfId="4522"/>
    <cellStyle name="Normal 3 3 2 3 2 2 2 5 2" xfId="8958"/>
    <cellStyle name="Normal 3 3 2 3 2 2 2 6" xfId="2684"/>
    <cellStyle name="Normal 3 3 2 3 2 2 2 6 2" xfId="7120"/>
    <cellStyle name="Normal 3 3 2 3 2 2 2 7" xfId="4928"/>
    <cellStyle name="Normal 3 3 2 3 2 2 3" xfId="887"/>
    <cellStyle name="Normal 3 3 2 3 2 2 3 2" xfId="1481"/>
    <cellStyle name="Normal 3 3 2 3 2 2 3 2 2" xfId="4012"/>
    <cellStyle name="Normal 3 3 2 3 2 2 3 2 2 2" xfId="8448"/>
    <cellStyle name="Normal 3 3 2 3 2 2 3 2 3" xfId="5918"/>
    <cellStyle name="Normal 3 3 2 3 2 2 3 3" xfId="2472"/>
    <cellStyle name="Normal 3 3 2 3 2 2 3 3 2" xfId="6908"/>
    <cellStyle name="Normal 3 3 2 3 2 2 3 4" xfId="5324"/>
    <cellStyle name="Normal 3 3 2 3 2 2 4" xfId="689"/>
    <cellStyle name="Normal 3 3 2 3 2 2 4 2" xfId="1877"/>
    <cellStyle name="Normal 3 3 2 3 2 2 4 2 2" xfId="6314"/>
    <cellStyle name="Normal 3 3 2 3 2 2 4 3" xfId="2882"/>
    <cellStyle name="Normal 3 3 2 3 2 2 4 3 2" xfId="7318"/>
    <cellStyle name="Normal 3 3 2 3 2 2 4 4" xfId="5126"/>
    <cellStyle name="Normal 3 3 2 3 2 2 5" xfId="1283"/>
    <cellStyle name="Normal 3 3 2 3 2 2 5 2" xfId="3292"/>
    <cellStyle name="Normal 3 3 2 3 2 2 5 2 2" xfId="7728"/>
    <cellStyle name="Normal 3 3 2 3 2 2 5 3" xfId="5720"/>
    <cellStyle name="Normal 3 3 2 3 2 2 6" xfId="3744"/>
    <cellStyle name="Normal 3 3 2 3 2 2 6 2" xfId="8180"/>
    <cellStyle name="Normal 3 3 2 3 2 2 7" xfId="4310"/>
    <cellStyle name="Normal 3 3 2 3 2 2 7 2" xfId="8746"/>
    <cellStyle name="Normal 3 3 2 3 2 2 8" xfId="2274"/>
    <cellStyle name="Normal 3 3 2 3 2 2 8 2" xfId="6710"/>
    <cellStyle name="Normal 3 3 2 3 2 2 9" xfId="4730"/>
    <cellStyle name="Normal 3 3 2 3 2 3" xfId="393"/>
    <cellStyle name="Normal 3 3 2 3 2 3 2" xfId="987"/>
    <cellStyle name="Normal 3 3 2 3 2 3 2 2" xfId="1977"/>
    <cellStyle name="Normal 3 3 2 3 2 3 2 2 2" xfId="6414"/>
    <cellStyle name="Normal 3 3 2 3 2 3 2 3" xfId="2996"/>
    <cellStyle name="Normal 3 3 2 3 2 3 2 3 2" xfId="7432"/>
    <cellStyle name="Normal 3 3 2 3 2 3 2 4" xfId="5424"/>
    <cellStyle name="Normal 3 3 2 3 2 3 3" xfId="1581"/>
    <cellStyle name="Normal 3 3 2 3 2 3 3 2" xfId="3406"/>
    <cellStyle name="Normal 3 3 2 3 2 3 3 2 2" xfId="7842"/>
    <cellStyle name="Normal 3 3 2 3 2 3 3 3" xfId="6018"/>
    <cellStyle name="Normal 3 3 2 3 2 3 4" xfId="3859"/>
    <cellStyle name="Normal 3 3 2 3 2 3 4 2" xfId="8295"/>
    <cellStyle name="Normal 3 3 2 3 2 3 5" xfId="4424"/>
    <cellStyle name="Normal 3 3 2 3 2 3 5 2" xfId="8860"/>
    <cellStyle name="Normal 3 3 2 3 2 3 6" xfId="2586"/>
    <cellStyle name="Normal 3 3 2 3 2 3 6 2" xfId="7022"/>
    <cellStyle name="Normal 3 3 2 3 2 3 7" xfId="4830"/>
    <cellStyle name="Normal 3 3 2 3 2 4" xfId="789"/>
    <cellStyle name="Normal 3 3 2 3 2 4 2" xfId="1383"/>
    <cellStyle name="Normal 3 3 2 3 2 4 2 2" xfId="4090"/>
    <cellStyle name="Normal 3 3 2 3 2 4 2 2 2" xfId="8526"/>
    <cellStyle name="Normal 3 3 2 3 2 4 2 3" xfId="5820"/>
    <cellStyle name="Normal 3 3 2 3 2 4 3" xfId="2374"/>
    <cellStyle name="Normal 3 3 2 3 2 4 3 2" xfId="6810"/>
    <cellStyle name="Normal 3 3 2 3 2 4 4" xfId="5226"/>
    <cellStyle name="Normal 3 3 2 3 2 5" xfId="591"/>
    <cellStyle name="Normal 3 3 2 3 2 5 2" xfId="1779"/>
    <cellStyle name="Normal 3 3 2 3 2 5 2 2" xfId="6216"/>
    <cellStyle name="Normal 3 3 2 3 2 5 3" xfId="2784"/>
    <cellStyle name="Normal 3 3 2 3 2 5 3 2" xfId="7220"/>
    <cellStyle name="Normal 3 3 2 3 2 5 4" xfId="5028"/>
    <cellStyle name="Normal 3 3 2 3 2 6" xfId="1185"/>
    <cellStyle name="Normal 3 3 2 3 2 6 2" xfId="3194"/>
    <cellStyle name="Normal 3 3 2 3 2 6 2 2" xfId="7630"/>
    <cellStyle name="Normal 3 3 2 3 2 6 3" xfId="5622"/>
    <cellStyle name="Normal 3 3 2 3 2 7" xfId="3607"/>
    <cellStyle name="Normal 3 3 2 3 2 7 2" xfId="8043"/>
    <cellStyle name="Normal 3 3 2 3 2 8" xfId="4212"/>
    <cellStyle name="Normal 3 3 2 3 2 8 2" xfId="8648"/>
    <cellStyle name="Normal 3 3 2 3 2 9" xfId="2176"/>
    <cellStyle name="Normal 3 3 2 3 2 9 2" xfId="6612"/>
    <cellStyle name="Normal 3 3 2 3 3" xfId="248"/>
    <cellStyle name="Normal 3 3 2 3 3 2" xfId="448"/>
    <cellStyle name="Normal 3 3 2 3 3 2 2" xfId="1042"/>
    <cellStyle name="Normal 3 3 2 3 3 2 2 2" xfId="2032"/>
    <cellStyle name="Normal 3 3 2 3 3 2 2 2 2" xfId="6469"/>
    <cellStyle name="Normal 3 3 2 3 3 2 2 3" xfId="3051"/>
    <cellStyle name="Normal 3 3 2 3 3 2 2 3 2" xfId="7487"/>
    <cellStyle name="Normal 3 3 2 3 3 2 2 4" xfId="5479"/>
    <cellStyle name="Normal 3 3 2 3 3 2 3" xfId="1636"/>
    <cellStyle name="Normal 3 3 2 3 3 2 3 2" xfId="3461"/>
    <cellStyle name="Normal 3 3 2 3 3 2 3 2 2" xfId="7897"/>
    <cellStyle name="Normal 3 3 2 3 3 2 3 3" xfId="6073"/>
    <cellStyle name="Normal 3 3 2 3 3 2 4" xfId="3914"/>
    <cellStyle name="Normal 3 3 2 3 3 2 4 2" xfId="8350"/>
    <cellStyle name="Normal 3 3 2 3 3 2 5" xfId="4479"/>
    <cellStyle name="Normal 3 3 2 3 3 2 5 2" xfId="8915"/>
    <cellStyle name="Normal 3 3 2 3 3 2 6" xfId="2641"/>
    <cellStyle name="Normal 3 3 2 3 3 2 6 2" xfId="7077"/>
    <cellStyle name="Normal 3 3 2 3 3 2 7" xfId="4885"/>
    <cellStyle name="Normal 3 3 2 3 3 3" xfId="844"/>
    <cellStyle name="Normal 3 3 2 3 3 3 2" xfId="1438"/>
    <cellStyle name="Normal 3 3 2 3 3 3 2 2" xfId="3634"/>
    <cellStyle name="Normal 3 3 2 3 3 3 2 2 2" xfId="8070"/>
    <cellStyle name="Normal 3 3 2 3 3 3 2 3" xfId="5875"/>
    <cellStyle name="Normal 3 3 2 3 3 3 3" xfId="2429"/>
    <cellStyle name="Normal 3 3 2 3 3 3 3 2" xfId="6865"/>
    <cellStyle name="Normal 3 3 2 3 3 3 4" xfId="5281"/>
    <cellStyle name="Normal 3 3 2 3 3 4" xfId="646"/>
    <cellStyle name="Normal 3 3 2 3 3 4 2" xfId="1834"/>
    <cellStyle name="Normal 3 3 2 3 3 4 2 2" xfId="6271"/>
    <cellStyle name="Normal 3 3 2 3 3 4 3" xfId="2839"/>
    <cellStyle name="Normal 3 3 2 3 3 4 3 2" xfId="7275"/>
    <cellStyle name="Normal 3 3 2 3 3 4 4" xfId="5083"/>
    <cellStyle name="Normal 3 3 2 3 3 5" xfId="1240"/>
    <cellStyle name="Normal 3 3 2 3 3 5 2" xfId="3249"/>
    <cellStyle name="Normal 3 3 2 3 3 5 2 2" xfId="7685"/>
    <cellStyle name="Normal 3 3 2 3 3 5 3" xfId="5677"/>
    <cellStyle name="Normal 3 3 2 3 3 6" xfId="3701"/>
    <cellStyle name="Normal 3 3 2 3 3 6 2" xfId="8137"/>
    <cellStyle name="Normal 3 3 2 3 3 7" xfId="4267"/>
    <cellStyle name="Normal 3 3 2 3 3 7 2" xfId="8703"/>
    <cellStyle name="Normal 3 3 2 3 3 8" xfId="2231"/>
    <cellStyle name="Normal 3 3 2 3 3 8 2" xfId="6667"/>
    <cellStyle name="Normal 3 3 2 3 3 9" xfId="4687"/>
    <cellStyle name="Normal 3 3 2 3 4" xfId="350"/>
    <cellStyle name="Normal 3 3 2 3 4 2" xfId="944"/>
    <cellStyle name="Normal 3 3 2 3 4 2 2" xfId="1934"/>
    <cellStyle name="Normal 3 3 2 3 4 2 2 2" xfId="6371"/>
    <cellStyle name="Normal 3 3 2 3 4 2 3" xfId="2953"/>
    <cellStyle name="Normal 3 3 2 3 4 2 3 2" xfId="7389"/>
    <cellStyle name="Normal 3 3 2 3 4 2 4" xfId="5381"/>
    <cellStyle name="Normal 3 3 2 3 4 3" xfId="1538"/>
    <cellStyle name="Normal 3 3 2 3 4 3 2" xfId="3363"/>
    <cellStyle name="Normal 3 3 2 3 4 3 2 2" xfId="7799"/>
    <cellStyle name="Normal 3 3 2 3 4 3 3" xfId="5975"/>
    <cellStyle name="Normal 3 3 2 3 4 4" xfId="3816"/>
    <cellStyle name="Normal 3 3 2 3 4 4 2" xfId="8252"/>
    <cellStyle name="Normal 3 3 2 3 4 5" xfId="4381"/>
    <cellStyle name="Normal 3 3 2 3 4 5 2" xfId="8817"/>
    <cellStyle name="Normal 3 3 2 3 4 6" xfId="2543"/>
    <cellStyle name="Normal 3 3 2 3 4 6 2" xfId="6979"/>
    <cellStyle name="Normal 3 3 2 3 4 7" xfId="4787"/>
    <cellStyle name="Normal 3 3 2 3 5" xfId="746"/>
    <cellStyle name="Normal 3 3 2 3 5 2" xfId="1340"/>
    <cellStyle name="Normal 3 3 2 3 5 2 2" xfId="4098"/>
    <cellStyle name="Normal 3 3 2 3 5 2 2 2" xfId="8534"/>
    <cellStyle name="Normal 3 3 2 3 5 2 3" xfId="5777"/>
    <cellStyle name="Normal 3 3 2 3 5 3" xfId="2331"/>
    <cellStyle name="Normal 3 3 2 3 5 3 2" xfId="6767"/>
    <cellStyle name="Normal 3 3 2 3 5 4" xfId="5183"/>
    <cellStyle name="Normal 3 3 2 3 6" xfId="548"/>
    <cellStyle name="Normal 3 3 2 3 6 2" xfId="1736"/>
    <cellStyle name="Normal 3 3 2 3 6 2 2" xfId="6173"/>
    <cellStyle name="Normal 3 3 2 3 6 3" xfId="2741"/>
    <cellStyle name="Normal 3 3 2 3 6 3 2" xfId="7177"/>
    <cellStyle name="Normal 3 3 2 3 6 4" xfId="4985"/>
    <cellStyle name="Normal 3 3 2 3 7" xfId="1142"/>
    <cellStyle name="Normal 3 3 2 3 7 2" xfId="3151"/>
    <cellStyle name="Normal 3 3 2 3 7 2 2" xfId="7587"/>
    <cellStyle name="Normal 3 3 2 3 7 3" xfId="5579"/>
    <cellStyle name="Normal 3 3 2 3 8" xfId="3564"/>
    <cellStyle name="Normal 3 3 2 3 8 2" xfId="8000"/>
    <cellStyle name="Normal 3 3 2 3 9" xfId="4169"/>
    <cellStyle name="Normal 3 3 2 3 9 2" xfId="8605"/>
    <cellStyle name="Normal 3 3 2 4" xfId="67"/>
    <cellStyle name="Normal 3 3 2 4 10" xfId="4594"/>
    <cellStyle name="Normal 3 3 2 4 2" xfId="263"/>
    <cellStyle name="Normal 3 3 2 4 2 2" xfId="463"/>
    <cellStyle name="Normal 3 3 2 4 2 2 2" xfId="1057"/>
    <cellStyle name="Normal 3 3 2 4 2 2 2 2" xfId="2047"/>
    <cellStyle name="Normal 3 3 2 4 2 2 2 2 2" xfId="6484"/>
    <cellStyle name="Normal 3 3 2 4 2 2 2 3" xfId="3066"/>
    <cellStyle name="Normal 3 3 2 4 2 2 2 3 2" xfId="7502"/>
    <cellStyle name="Normal 3 3 2 4 2 2 2 4" xfId="5494"/>
    <cellStyle name="Normal 3 3 2 4 2 2 3" xfId="1651"/>
    <cellStyle name="Normal 3 3 2 4 2 2 3 2" xfId="3476"/>
    <cellStyle name="Normal 3 3 2 4 2 2 3 2 2" xfId="7912"/>
    <cellStyle name="Normal 3 3 2 4 2 2 3 3" xfId="6088"/>
    <cellStyle name="Normal 3 3 2 4 2 2 4" xfId="3929"/>
    <cellStyle name="Normal 3 3 2 4 2 2 4 2" xfId="8365"/>
    <cellStyle name="Normal 3 3 2 4 2 2 5" xfId="4494"/>
    <cellStyle name="Normal 3 3 2 4 2 2 5 2" xfId="8930"/>
    <cellStyle name="Normal 3 3 2 4 2 2 6" xfId="2656"/>
    <cellStyle name="Normal 3 3 2 4 2 2 6 2" xfId="7092"/>
    <cellStyle name="Normal 3 3 2 4 2 2 7" xfId="4900"/>
    <cellStyle name="Normal 3 3 2 4 2 3" xfId="859"/>
    <cellStyle name="Normal 3 3 2 4 2 3 2" xfId="1453"/>
    <cellStyle name="Normal 3 3 2 4 2 3 2 2" xfId="4101"/>
    <cellStyle name="Normal 3 3 2 4 2 3 2 2 2" xfId="8537"/>
    <cellStyle name="Normal 3 3 2 4 2 3 2 3" xfId="5890"/>
    <cellStyle name="Normal 3 3 2 4 2 3 3" xfId="2444"/>
    <cellStyle name="Normal 3 3 2 4 2 3 3 2" xfId="6880"/>
    <cellStyle name="Normal 3 3 2 4 2 3 4" xfId="5296"/>
    <cellStyle name="Normal 3 3 2 4 2 4" xfId="661"/>
    <cellStyle name="Normal 3 3 2 4 2 4 2" xfId="1849"/>
    <cellStyle name="Normal 3 3 2 4 2 4 2 2" xfId="6286"/>
    <cellStyle name="Normal 3 3 2 4 2 4 3" xfId="2854"/>
    <cellStyle name="Normal 3 3 2 4 2 4 3 2" xfId="7290"/>
    <cellStyle name="Normal 3 3 2 4 2 4 4" xfId="5098"/>
    <cellStyle name="Normal 3 3 2 4 2 5" xfId="1255"/>
    <cellStyle name="Normal 3 3 2 4 2 5 2" xfId="3264"/>
    <cellStyle name="Normal 3 3 2 4 2 5 2 2" xfId="7700"/>
    <cellStyle name="Normal 3 3 2 4 2 5 3" xfId="5692"/>
    <cellStyle name="Normal 3 3 2 4 2 6" xfId="3716"/>
    <cellStyle name="Normal 3 3 2 4 2 6 2" xfId="8152"/>
    <cellStyle name="Normal 3 3 2 4 2 7" xfId="4282"/>
    <cellStyle name="Normal 3 3 2 4 2 7 2" xfId="8718"/>
    <cellStyle name="Normal 3 3 2 4 2 8" xfId="2246"/>
    <cellStyle name="Normal 3 3 2 4 2 8 2" xfId="6682"/>
    <cellStyle name="Normal 3 3 2 4 2 9" xfId="4702"/>
    <cellStyle name="Normal 3 3 2 4 3" xfId="365"/>
    <cellStyle name="Normal 3 3 2 4 3 2" xfId="959"/>
    <cellStyle name="Normal 3 3 2 4 3 2 2" xfId="1949"/>
    <cellStyle name="Normal 3 3 2 4 3 2 2 2" xfId="6386"/>
    <cellStyle name="Normal 3 3 2 4 3 2 3" xfId="2968"/>
    <cellStyle name="Normal 3 3 2 4 3 2 3 2" xfId="7404"/>
    <cellStyle name="Normal 3 3 2 4 3 2 4" xfId="5396"/>
    <cellStyle name="Normal 3 3 2 4 3 3" xfId="1553"/>
    <cellStyle name="Normal 3 3 2 4 3 3 2" xfId="3378"/>
    <cellStyle name="Normal 3 3 2 4 3 3 2 2" xfId="7814"/>
    <cellStyle name="Normal 3 3 2 4 3 3 3" xfId="5990"/>
    <cellStyle name="Normal 3 3 2 4 3 4" xfId="3831"/>
    <cellStyle name="Normal 3 3 2 4 3 4 2" xfId="8267"/>
    <cellStyle name="Normal 3 3 2 4 3 5" xfId="4396"/>
    <cellStyle name="Normal 3 3 2 4 3 5 2" xfId="8832"/>
    <cellStyle name="Normal 3 3 2 4 3 6" xfId="2558"/>
    <cellStyle name="Normal 3 3 2 4 3 6 2" xfId="6994"/>
    <cellStyle name="Normal 3 3 2 4 3 7" xfId="4802"/>
    <cellStyle name="Normal 3 3 2 4 4" xfId="761"/>
    <cellStyle name="Normal 3 3 2 4 4 2" xfId="1355"/>
    <cellStyle name="Normal 3 3 2 4 4 2 2" xfId="3651"/>
    <cellStyle name="Normal 3 3 2 4 4 2 2 2" xfId="8087"/>
    <cellStyle name="Normal 3 3 2 4 4 2 3" xfId="5792"/>
    <cellStyle name="Normal 3 3 2 4 4 3" xfId="2346"/>
    <cellStyle name="Normal 3 3 2 4 4 3 2" xfId="6782"/>
    <cellStyle name="Normal 3 3 2 4 4 4" xfId="5198"/>
    <cellStyle name="Normal 3 3 2 4 5" xfId="563"/>
    <cellStyle name="Normal 3 3 2 4 5 2" xfId="1751"/>
    <cellStyle name="Normal 3 3 2 4 5 2 2" xfId="6188"/>
    <cellStyle name="Normal 3 3 2 4 5 3" xfId="2756"/>
    <cellStyle name="Normal 3 3 2 4 5 3 2" xfId="7192"/>
    <cellStyle name="Normal 3 3 2 4 5 4" xfId="5000"/>
    <cellStyle name="Normal 3 3 2 4 6" xfId="1157"/>
    <cellStyle name="Normal 3 3 2 4 6 2" xfId="3166"/>
    <cellStyle name="Normal 3 3 2 4 6 2 2" xfId="7602"/>
    <cellStyle name="Normal 3 3 2 4 6 3" xfId="5594"/>
    <cellStyle name="Normal 3 3 2 4 7" xfId="3579"/>
    <cellStyle name="Normal 3 3 2 4 7 2" xfId="8015"/>
    <cellStyle name="Normal 3 3 2 4 8" xfId="4184"/>
    <cellStyle name="Normal 3 3 2 4 8 2" xfId="8620"/>
    <cellStyle name="Normal 3 3 2 4 9" xfId="2148"/>
    <cellStyle name="Normal 3 3 2 4 9 2" xfId="6584"/>
    <cellStyle name="Normal 3 3 2 5" xfId="220"/>
    <cellStyle name="Normal 3 3 2 5 2" xfId="420"/>
    <cellStyle name="Normal 3 3 2 5 2 2" xfId="1014"/>
    <cellStyle name="Normal 3 3 2 5 2 2 2" xfId="2004"/>
    <cellStyle name="Normal 3 3 2 5 2 2 2 2" xfId="6441"/>
    <cellStyle name="Normal 3 3 2 5 2 2 3" xfId="3023"/>
    <cellStyle name="Normal 3 3 2 5 2 2 3 2" xfId="7459"/>
    <cellStyle name="Normal 3 3 2 5 2 2 4" xfId="5451"/>
    <cellStyle name="Normal 3 3 2 5 2 3" xfId="1608"/>
    <cellStyle name="Normal 3 3 2 5 2 3 2" xfId="3433"/>
    <cellStyle name="Normal 3 3 2 5 2 3 2 2" xfId="7869"/>
    <cellStyle name="Normal 3 3 2 5 2 3 3" xfId="6045"/>
    <cellStyle name="Normal 3 3 2 5 2 4" xfId="3886"/>
    <cellStyle name="Normal 3 3 2 5 2 4 2" xfId="8322"/>
    <cellStyle name="Normal 3 3 2 5 2 5" xfId="4451"/>
    <cellStyle name="Normal 3 3 2 5 2 5 2" xfId="8887"/>
    <cellStyle name="Normal 3 3 2 5 2 6" xfId="2613"/>
    <cellStyle name="Normal 3 3 2 5 2 6 2" xfId="7049"/>
    <cellStyle name="Normal 3 3 2 5 2 7" xfId="4857"/>
    <cellStyle name="Normal 3 3 2 5 3" xfId="816"/>
    <cellStyle name="Normal 3 3 2 5 3 2" xfId="1410"/>
    <cellStyle name="Normal 3 3 2 5 3 2 2" xfId="4123"/>
    <cellStyle name="Normal 3 3 2 5 3 2 2 2" xfId="8559"/>
    <cellStyle name="Normal 3 3 2 5 3 2 3" xfId="5847"/>
    <cellStyle name="Normal 3 3 2 5 3 3" xfId="2401"/>
    <cellStyle name="Normal 3 3 2 5 3 3 2" xfId="6837"/>
    <cellStyle name="Normal 3 3 2 5 3 4" xfId="5253"/>
    <cellStyle name="Normal 3 3 2 5 4" xfId="618"/>
    <cellStyle name="Normal 3 3 2 5 4 2" xfId="1806"/>
    <cellStyle name="Normal 3 3 2 5 4 2 2" xfId="6243"/>
    <cellStyle name="Normal 3 3 2 5 4 3" xfId="2811"/>
    <cellStyle name="Normal 3 3 2 5 4 3 2" xfId="7247"/>
    <cellStyle name="Normal 3 3 2 5 4 4" xfId="5055"/>
    <cellStyle name="Normal 3 3 2 5 5" xfId="1212"/>
    <cellStyle name="Normal 3 3 2 5 5 2" xfId="3221"/>
    <cellStyle name="Normal 3 3 2 5 5 2 2" xfId="7657"/>
    <cellStyle name="Normal 3 3 2 5 5 3" xfId="5649"/>
    <cellStyle name="Normal 3 3 2 5 6" xfId="3673"/>
    <cellStyle name="Normal 3 3 2 5 6 2" xfId="8109"/>
    <cellStyle name="Normal 3 3 2 5 7" xfId="4239"/>
    <cellStyle name="Normal 3 3 2 5 7 2" xfId="8675"/>
    <cellStyle name="Normal 3 3 2 5 8" xfId="2203"/>
    <cellStyle name="Normal 3 3 2 5 8 2" xfId="6639"/>
    <cellStyle name="Normal 3 3 2 5 9" xfId="4659"/>
    <cellStyle name="Normal 3 3 2 6" xfId="322"/>
    <cellStyle name="Normal 3 3 2 6 2" xfId="916"/>
    <cellStyle name="Normal 3 3 2 6 2 2" xfId="1906"/>
    <cellStyle name="Normal 3 3 2 6 2 2 2" xfId="6343"/>
    <cellStyle name="Normal 3 3 2 6 2 3" xfId="2910"/>
    <cellStyle name="Normal 3 3 2 6 2 3 2" xfId="7346"/>
    <cellStyle name="Normal 3 3 2 6 2 4" xfId="5353"/>
    <cellStyle name="Normal 3 3 2 6 3" xfId="1510"/>
    <cellStyle name="Normal 3 3 2 6 3 2" xfId="3320"/>
    <cellStyle name="Normal 3 3 2 6 3 2 2" xfId="7756"/>
    <cellStyle name="Normal 3 3 2 6 3 3" xfId="5947"/>
    <cellStyle name="Normal 3 3 2 6 4" xfId="3773"/>
    <cellStyle name="Normal 3 3 2 6 4 2" xfId="8209"/>
    <cellStyle name="Normal 3 3 2 6 5" xfId="4338"/>
    <cellStyle name="Normal 3 3 2 6 5 2" xfId="8774"/>
    <cellStyle name="Normal 3 3 2 6 6" xfId="2500"/>
    <cellStyle name="Normal 3 3 2 6 6 2" xfId="6936"/>
    <cellStyle name="Normal 3 3 2 6 7" xfId="4759"/>
    <cellStyle name="Normal 3 3 2 7" xfId="718"/>
    <cellStyle name="Normal 3 3 2 7 2" xfId="1312"/>
    <cellStyle name="Normal 3 3 2 7 2 2" xfId="2925"/>
    <cellStyle name="Normal 3 3 2 7 2 2 2" xfId="7361"/>
    <cellStyle name="Normal 3 3 2 7 2 3" xfId="5749"/>
    <cellStyle name="Normal 3 3 2 7 3" xfId="3335"/>
    <cellStyle name="Normal 3 3 2 7 3 2" xfId="7771"/>
    <cellStyle name="Normal 3 3 2 7 4" xfId="3788"/>
    <cellStyle name="Normal 3 3 2 7 4 2" xfId="8224"/>
    <cellStyle name="Normal 3 3 2 7 5" xfId="4353"/>
    <cellStyle name="Normal 3 3 2 7 5 2" xfId="8789"/>
    <cellStyle name="Normal 3 3 2 7 6" xfId="2515"/>
    <cellStyle name="Normal 3 3 2 7 6 2" xfId="6951"/>
    <cellStyle name="Normal 3 3 2 7 7" xfId="5155"/>
    <cellStyle name="Normal 3 3 2 8" xfId="520"/>
    <cellStyle name="Normal 3 3 2 8 2" xfId="1708"/>
    <cellStyle name="Normal 3 3 2 8 2 2" xfId="4084"/>
    <cellStyle name="Normal 3 3 2 8 2 2 2" xfId="8520"/>
    <cellStyle name="Normal 3 3 2 8 2 3" xfId="6145"/>
    <cellStyle name="Normal 3 3 2 8 3" xfId="2303"/>
    <cellStyle name="Normal 3 3 2 8 3 2" xfId="6739"/>
    <cellStyle name="Normal 3 3 2 8 4" xfId="4957"/>
    <cellStyle name="Normal 3 3 2 9" xfId="1114"/>
    <cellStyle name="Normal 3 3 2 9 2" xfId="2713"/>
    <cellStyle name="Normal 3 3 2 9 2 2" xfId="7149"/>
    <cellStyle name="Normal 3 3 2 9 3" xfId="5551"/>
    <cellStyle name="Normal 3 3 3" xfId="31"/>
    <cellStyle name="Normal 3 3 3 10" xfId="2112"/>
    <cellStyle name="Normal 3 3 3 10 2" xfId="6548"/>
    <cellStyle name="Normal 3 3 3 11" xfId="4558"/>
    <cellStyle name="Normal 3 3 3 2" xfId="74"/>
    <cellStyle name="Normal 3 3 3 2 10" xfId="4601"/>
    <cellStyle name="Normal 3 3 3 2 2" xfId="270"/>
    <cellStyle name="Normal 3 3 3 2 2 2" xfId="470"/>
    <cellStyle name="Normal 3 3 3 2 2 2 2" xfId="1064"/>
    <cellStyle name="Normal 3 3 3 2 2 2 2 2" xfId="2054"/>
    <cellStyle name="Normal 3 3 3 2 2 2 2 2 2" xfId="6491"/>
    <cellStyle name="Normal 3 3 3 2 2 2 2 3" xfId="3073"/>
    <cellStyle name="Normal 3 3 3 2 2 2 2 3 2" xfId="7509"/>
    <cellStyle name="Normal 3 3 3 2 2 2 2 4" xfId="5501"/>
    <cellStyle name="Normal 3 3 3 2 2 2 3" xfId="1658"/>
    <cellStyle name="Normal 3 3 3 2 2 2 3 2" xfId="3483"/>
    <cellStyle name="Normal 3 3 3 2 2 2 3 2 2" xfId="7919"/>
    <cellStyle name="Normal 3 3 3 2 2 2 3 3" xfId="6095"/>
    <cellStyle name="Normal 3 3 3 2 2 2 4" xfId="3936"/>
    <cellStyle name="Normal 3 3 3 2 2 2 4 2" xfId="8372"/>
    <cellStyle name="Normal 3 3 3 2 2 2 5" xfId="4501"/>
    <cellStyle name="Normal 3 3 3 2 2 2 5 2" xfId="8937"/>
    <cellStyle name="Normal 3 3 3 2 2 2 6" xfId="2663"/>
    <cellStyle name="Normal 3 3 3 2 2 2 6 2" xfId="7099"/>
    <cellStyle name="Normal 3 3 3 2 2 2 7" xfId="4907"/>
    <cellStyle name="Normal 3 3 3 2 2 3" xfId="866"/>
    <cellStyle name="Normal 3 3 3 2 2 3 2" xfId="1460"/>
    <cellStyle name="Normal 3 3 3 2 2 3 2 2" xfId="3988"/>
    <cellStyle name="Normal 3 3 3 2 2 3 2 2 2" xfId="8424"/>
    <cellStyle name="Normal 3 3 3 2 2 3 2 3" xfId="5897"/>
    <cellStyle name="Normal 3 3 3 2 2 3 3" xfId="2451"/>
    <cellStyle name="Normal 3 3 3 2 2 3 3 2" xfId="6887"/>
    <cellStyle name="Normal 3 3 3 2 2 3 4" xfId="5303"/>
    <cellStyle name="Normal 3 3 3 2 2 4" xfId="668"/>
    <cellStyle name="Normal 3 3 3 2 2 4 2" xfId="1856"/>
    <cellStyle name="Normal 3 3 3 2 2 4 2 2" xfId="6293"/>
    <cellStyle name="Normal 3 3 3 2 2 4 3" xfId="2861"/>
    <cellStyle name="Normal 3 3 3 2 2 4 3 2" xfId="7297"/>
    <cellStyle name="Normal 3 3 3 2 2 4 4" xfId="5105"/>
    <cellStyle name="Normal 3 3 3 2 2 5" xfId="1262"/>
    <cellStyle name="Normal 3 3 3 2 2 5 2" xfId="3271"/>
    <cellStyle name="Normal 3 3 3 2 2 5 2 2" xfId="7707"/>
    <cellStyle name="Normal 3 3 3 2 2 5 3" xfId="5699"/>
    <cellStyle name="Normal 3 3 3 2 2 6" xfId="3723"/>
    <cellStyle name="Normal 3 3 3 2 2 6 2" xfId="8159"/>
    <cellStyle name="Normal 3 3 3 2 2 7" xfId="4289"/>
    <cellStyle name="Normal 3 3 3 2 2 7 2" xfId="8725"/>
    <cellStyle name="Normal 3 3 3 2 2 8" xfId="2253"/>
    <cellStyle name="Normal 3 3 3 2 2 8 2" xfId="6689"/>
    <cellStyle name="Normal 3 3 3 2 2 9" xfId="4709"/>
    <cellStyle name="Normal 3 3 3 2 3" xfId="372"/>
    <cellStyle name="Normal 3 3 3 2 3 2" xfId="966"/>
    <cellStyle name="Normal 3 3 3 2 3 2 2" xfId="1956"/>
    <cellStyle name="Normal 3 3 3 2 3 2 2 2" xfId="6393"/>
    <cellStyle name="Normal 3 3 3 2 3 2 3" xfId="2975"/>
    <cellStyle name="Normal 3 3 3 2 3 2 3 2" xfId="7411"/>
    <cellStyle name="Normal 3 3 3 2 3 2 4" xfId="5403"/>
    <cellStyle name="Normal 3 3 3 2 3 3" xfId="1560"/>
    <cellStyle name="Normal 3 3 3 2 3 3 2" xfId="3385"/>
    <cellStyle name="Normal 3 3 3 2 3 3 2 2" xfId="7821"/>
    <cellStyle name="Normal 3 3 3 2 3 3 3" xfId="5997"/>
    <cellStyle name="Normal 3 3 3 2 3 4" xfId="3838"/>
    <cellStyle name="Normal 3 3 3 2 3 4 2" xfId="8274"/>
    <cellStyle name="Normal 3 3 3 2 3 5" xfId="4403"/>
    <cellStyle name="Normal 3 3 3 2 3 5 2" xfId="8839"/>
    <cellStyle name="Normal 3 3 3 2 3 6" xfId="2565"/>
    <cellStyle name="Normal 3 3 3 2 3 6 2" xfId="7001"/>
    <cellStyle name="Normal 3 3 3 2 3 7" xfId="4809"/>
    <cellStyle name="Normal 3 3 3 2 4" xfId="768"/>
    <cellStyle name="Normal 3 3 3 2 4 2" xfId="1362"/>
    <cellStyle name="Normal 3 3 3 2 4 2 2" xfId="3647"/>
    <cellStyle name="Normal 3 3 3 2 4 2 2 2" xfId="8083"/>
    <cellStyle name="Normal 3 3 3 2 4 2 3" xfId="5799"/>
    <cellStyle name="Normal 3 3 3 2 4 3" xfId="2353"/>
    <cellStyle name="Normal 3 3 3 2 4 3 2" xfId="6789"/>
    <cellStyle name="Normal 3 3 3 2 4 4" xfId="5205"/>
    <cellStyle name="Normal 3 3 3 2 5" xfId="570"/>
    <cellStyle name="Normal 3 3 3 2 5 2" xfId="1758"/>
    <cellStyle name="Normal 3 3 3 2 5 2 2" xfId="6195"/>
    <cellStyle name="Normal 3 3 3 2 5 3" xfId="2763"/>
    <cellStyle name="Normal 3 3 3 2 5 3 2" xfId="7199"/>
    <cellStyle name="Normal 3 3 3 2 5 4" xfId="5007"/>
    <cellStyle name="Normal 3 3 3 2 6" xfId="1164"/>
    <cellStyle name="Normal 3 3 3 2 6 2" xfId="3173"/>
    <cellStyle name="Normal 3 3 3 2 6 2 2" xfId="7609"/>
    <cellStyle name="Normal 3 3 3 2 6 3" xfId="5601"/>
    <cellStyle name="Normal 3 3 3 2 7" xfId="3586"/>
    <cellStyle name="Normal 3 3 3 2 7 2" xfId="8022"/>
    <cellStyle name="Normal 3 3 3 2 8" xfId="4191"/>
    <cellStyle name="Normal 3 3 3 2 8 2" xfId="8627"/>
    <cellStyle name="Normal 3 3 3 2 9" xfId="2155"/>
    <cellStyle name="Normal 3 3 3 2 9 2" xfId="6591"/>
    <cellStyle name="Normal 3 3 3 3" xfId="227"/>
    <cellStyle name="Normal 3 3 3 3 2" xfId="427"/>
    <cellStyle name="Normal 3 3 3 3 2 2" xfId="1021"/>
    <cellStyle name="Normal 3 3 3 3 2 2 2" xfId="2011"/>
    <cellStyle name="Normal 3 3 3 3 2 2 2 2" xfId="6448"/>
    <cellStyle name="Normal 3 3 3 3 2 2 3" xfId="3030"/>
    <cellStyle name="Normal 3 3 3 3 2 2 3 2" xfId="7466"/>
    <cellStyle name="Normal 3 3 3 3 2 2 4" xfId="5458"/>
    <cellStyle name="Normal 3 3 3 3 2 3" xfId="1615"/>
    <cellStyle name="Normal 3 3 3 3 2 3 2" xfId="3440"/>
    <cellStyle name="Normal 3 3 3 3 2 3 2 2" xfId="7876"/>
    <cellStyle name="Normal 3 3 3 3 2 3 3" xfId="6052"/>
    <cellStyle name="Normal 3 3 3 3 2 4" xfId="3893"/>
    <cellStyle name="Normal 3 3 3 3 2 4 2" xfId="8329"/>
    <cellStyle name="Normal 3 3 3 3 2 5" xfId="4458"/>
    <cellStyle name="Normal 3 3 3 3 2 5 2" xfId="8894"/>
    <cellStyle name="Normal 3 3 3 3 2 6" xfId="2620"/>
    <cellStyle name="Normal 3 3 3 3 2 6 2" xfId="7056"/>
    <cellStyle name="Normal 3 3 3 3 2 7" xfId="4864"/>
    <cellStyle name="Normal 3 3 3 3 3" xfId="823"/>
    <cellStyle name="Normal 3 3 3 3 3 2" xfId="1417"/>
    <cellStyle name="Normal 3 3 3 3 3 2 2" xfId="4000"/>
    <cellStyle name="Normal 3 3 3 3 3 2 2 2" xfId="8436"/>
    <cellStyle name="Normal 3 3 3 3 3 2 3" xfId="5854"/>
    <cellStyle name="Normal 3 3 3 3 3 3" xfId="2408"/>
    <cellStyle name="Normal 3 3 3 3 3 3 2" xfId="6844"/>
    <cellStyle name="Normal 3 3 3 3 3 4" xfId="5260"/>
    <cellStyle name="Normal 3 3 3 3 4" xfId="625"/>
    <cellStyle name="Normal 3 3 3 3 4 2" xfId="1813"/>
    <cellStyle name="Normal 3 3 3 3 4 2 2" xfId="6250"/>
    <cellStyle name="Normal 3 3 3 3 4 3" xfId="2818"/>
    <cellStyle name="Normal 3 3 3 3 4 3 2" xfId="7254"/>
    <cellStyle name="Normal 3 3 3 3 4 4" xfId="5062"/>
    <cellStyle name="Normal 3 3 3 3 5" xfId="1219"/>
    <cellStyle name="Normal 3 3 3 3 5 2" xfId="3228"/>
    <cellStyle name="Normal 3 3 3 3 5 2 2" xfId="7664"/>
    <cellStyle name="Normal 3 3 3 3 5 3" xfId="5656"/>
    <cellStyle name="Normal 3 3 3 3 6" xfId="3680"/>
    <cellStyle name="Normal 3 3 3 3 6 2" xfId="8116"/>
    <cellStyle name="Normal 3 3 3 3 7" xfId="4246"/>
    <cellStyle name="Normal 3 3 3 3 7 2" xfId="8682"/>
    <cellStyle name="Normal 3 3 3 3 8" xfId="2210"/>
    <cellStyle name="Normal 3 3 3 3 8 2" xfId="6646"/>
    <cellStyle name="Normal 3 3 3 3 9" xfId="4666"/>
    <cellStyle name="Normal 3 3 3 4" xfId="329"/>
    <cellStyle name="Normal 3 3 3 4 2" xfId="923"/>
    <cellStyle name="Normal 3 3 3 4 2 2" xfId="1913"/>
    <cellStyle name="Normal 3 3 3 4 2 2 2" xfId="6350"/>
    <cellStyle name="Normal 3 3 3 4 2 3" xfId="2932"/>
    <cellStyle name="Normal 3 3 3 4 2 3 2" xfId="7368"/>
    <cellStyle name="Normal 3 3 3 4 2 4" xfId="5360"/>
    <cellStyle name="Normal 3 3 3 4 3" xfId="1517"/>
    <cellStyle name="Normal 3 3 3 4 3 2" xfId="3342"/>
    <cellStyle name="Normal 3 3 3 4 3 2 2" xfId="7778"/>
    <cellStyle name="Normal 3 3 3 4 3 3" xfId="5954"/>
    <cellStyle name="Normal 3 3 3 4 4" xfId="3795"/>
    <cellStyle name="Normal 3 3 3 4 4 2" xfId="8231"/>
    <cellStyle name="Normal 3 3 3 4 5" xfId="4360"/>
    <cellStyle name="Normal 3 3 3 4 5 2" xfId="8796"/>
    <cellStyle name="Normal 3 3 3 4 6" xfId="2522"/>
    <cellStyle name="Normal 3 3 3 4 6 2" xfId="6958"/>
    <cellStyle name="Normal 3 3 3 4 7" xfId="4766"/>
    <cellStyle name="Normal 3 3 3 5" xfId="725"/>
    <cellStyle name="Normal 3 3 3 5 2" xfId="1319"/>
    <cellStyle name="Normal 3 3 3 5 2 2" xfId="3523"/>
    <cellStyle name="Normal 3 3 3 5 2 2 2" xfId="7959"/>
    <cellStyle name="Normal 3 3 3 5 2 3" xfId="5756"/>
    <cellStyle name="Normal 3 3 3 5 3" xfId="2310"/>
    <cellStyle name="Normal 3 3 3 5 3 2" xfId="6746"/>
    <cellStyle name="Normal 3 3 3 5 4" xfId="5162"/>
    <cellStyle name="Normal 3 3 3 6" xfId="527"/>
    <cellStyle name="Normal 3 3 3 6 2" xfId="1715"/>
    <cellStyle name="Normal 3 3 3 6 2 2" xfId="6152"/>
    <cellStyle name="Normal 3 3 3 6 3" xfId="2720"/>
    <cellStyle name="Normal 3 3 3 6 3 2" xfId="7156"/>
    <cellStyle name="Normal 3 3 3 6 4" xfId="4964"/>
    <cellStyle name="Normal 3 3 3 7" xfId="1121"/>
    <cellStyle name="Normal 3 3 3 7 2" xfId="3130"/>
    <cellStyle name="Normal 3 3 3 7 2 2" xfId="7566"/>
    <cellStyle name="Normal 3 3 3 7 3" xfId="5558"/>
    <cellStyle name="Normal 3 3 3 8" xfId="3543"/>
    <cellStyle name="Normal 3 3 3 8 2" xfId="7979"/>
    <cellStyle name="Normal 3 3 3 9" xfId="4148"/>
    <cellStyle name="Normal 3 3 3 9 2" xfId="8584"/>
    <cellStyle name="Normal 3 3 4" xfId="45"/>
    <cellStyle name="Normal 3 3 4 10" xfId="2126"/>
    <cellStyle name="Normal 3 3 4 10 2" xfId="6562"/>
    <cellStyle name="Normal 3 3 4 11" xfId="4572"/>
    <cellStyle name="Normal 3 3 4 2" xfId="88"/>
    <cellStyle name="Normal 3 3 4 2 10" xfId="4615"/>
    <cellStyle name="Normal 3 3 4 2 2" xfId="284"/>
    <cellStyle name="Normal 3 3 4 2 2 2" xfId="484"/>
    <cellStyle name="Normal 3 3 4 2 2 2 2" xfId="1078"/>
    <cellStyle name="Normal 3 3 4 2 2 2 2 2" xfId="2068"/>
    <cellStyle name="Normal 3 3 4 2 2 2 2 2 2" xfId="6505"/>
    <cellStyle name="Normal 3 3 4 2 2 2 2 3" xfId="3087"/>
    <cellStyle name="Normal 3 3 4 2 2 2 2 3 2" xfId="7523"/>
    <cellStyle name="Normal 3 3 4 2 2 2 2 4" xfId="5515"/>
    <cellStyle name="Normal 3 3 4 2 2 2 3" xfId="1672"/>
    <cellStyle name="Normal 3 3 4 2 2 2 3 2" xfId="3497"/>
    <cellStyle name="Normal 3 3 4 2 2 2 3 2 2" xfId="7933"/>
    <cellStyle name="Normal 3 3 4 2 2 2 3 3" xfId="6109"/>
    <cellStyle name="Normal 3 3 4 2 2 2 4" xfId="3950"/>
    <cellStyle name="Normal 3 3 4 2 2 2 4 2" xfId="8386"/>
    <cellStyle name="Normal 3 3 4 2 2 2 5" xfId="4515"/>
    <cellStyle name="Normal 3 3 4 2 2 2 5 2" xfId="8951"/>
    <cellStyle name="Normal 3 3 4 2 2 2 6" xfId="2677"/>
    <cellStyle name="Normal 3 3 4 2 2 2 6 2" xfId="7113"/>
    <cellStyle name="Normal 3 3 4 2 2 2 7" xfId="4921"/>
    <cellStyle name="Normal 3 3 4 2 2 3" xfId="880"/>
    <cellStyle name="Normal 3 3 4 2 2 3 2" xfId="1474"/>
    <cellStyle name="Normal 3 3 4 2 2 3 2 2" xfId="3981"/>
    <cellStyle name="Normal 3 3 4 2 2 3 2 2 2" xfId="8417"/>
    <cellStyle name="Normal 3 3 4 2 2 3 2 3" xfId="5911"/>
    <cellStyle name="Normal 3 3 4 2 2 3 3" xfId="2465"/>
    <cellStyle name="Normal 3 3 4 2 2 3 3 2" xfId="6901"/>
    <cellStyle name="Normal 3 3 4 2 2 3 4" xfId="5317"/>
    <cellStyle name="Normal 3 3 4 2 2 4" xfId="682"/>
    <cellStyle name="Normal 3 3 4 2 2 4 2" xfId="1870"/>
    <cellStyle name="Normal 3 3 4 2 2 4 2 2" xfId="6307"/>
    <cellStyle name="Normal 3 3 4 2 2 4 3" xfId="2875"/>
    <cellStyle name="Normal 3 3 4 2 2 4 3 2" xfId="7311"/>
    <cellStyle name="Normal 3 3 4 2 2 4 4" xfId="5119"/>
    <cellStyle name="Normal 3 3 4 2 2 5" xfId="1276"/>
    <cellStyle name="Normal 3 3 4 2 2 5 2" xfId="3285"/>
    <cellStyle name="Normal 3 3 4 2 2 5 2 2" xfId="7721"/>
    <cellStyle name="Normal 3 3 4 2 2 5 3" xfId="5713"/>
    <cellStyle name="Normal 3 3 4 2 2 6" xfId="3737"/>
    <cellStyle name="Normal 3 3 4 2 2 6 2" xfId="8173"/>
    <cellStyle name="Normal 3 3 4 2 2 7" xfId="4303"/>
    <cellStyle name="Normal 3 3 4 2 2 7 2" xfId="8739"/>
    <cellStyle name="Normal 3 3 4 2 2 8" xfId="2267"/>
    <cellStyle name="Normal 3 3 4 2 2 8 2" xfId="6703"/>
    <cellStyle name="Normal 3 3 4 2 2 9" xfId="4723"/>
    <cellStyle name="Normal 3 3 4 2 3" xfId="386"/>
    <cellStyle name="Normal 3 3 4 2 3 2" xfId="980"/>
    <cellStyle name="Normal 3 3 4 2 3 2 2" xfId="1970"/>
    <cellStyle name="Normal 3 3 4 2 3 2 2 2" xfId="6407"/>
    <cellStyle name="Normal 3 3 4 2 3 2 3" xfId="2989"/>
    <cellStyle name="Normal 3 3 4 2 3 2 3 2" xfId="7425"/>
    <cellStyle name="Normal 3 3 4 2 3 2 4" xfId="5417"/>
    <cellStyle name="Normal 3 3 4 2 3 3" xfId="1574"/>
    <cellStyle name="Normal 3 3 4 2 3 3 2" xfId="3399"/>
    <cellStyle name="Normal 3 3 4 2 3 3 2 2" xfId="7835"/>
    <cellStyle name="Normal 3 3 4 2 3 3 3" xfId="6011"/>
    <cellStyle name="Normal 3 3 4 2 3 4" xfId="3852"/>
    <cellStyle name="Normal 3 3 4 2 3 4 2" xfId="8288"/>
    <cellStyle name="Normal 3 3 4 2 3 5" xfId="4417"/>
    <cellStyle name="Normal 3 3 4 2 3 5 2" xfId="8853"/>
    <cellStyle name="Normal 3 3 4 2 3 6" xfId="2579"/>
    <cellStyle name="Normal 3 3 4 2 3 6 2" xfId="7015"/>
    <cellStyle name="Normal 3 3 4 2 3 7" xfId="4823"/>
    <cellStyle name="Normal 3 3 4 2 4" xfId="782"/>
    <cellStyle name="Normal 3 3 4 2 4 2" xfId="1376"/>
    <cellStyle name="Normal 3 3 4 2 4 2 2" xfId="4121"/>
    <cellStyle name="Normal 3 3 4 2 4 2 2 2" xfId="8557"/>
    <cellStyle name="Normal 3 3 4 2 4 2 3" xfId="5813"/>
    <cellStyle name="Normal 3 3 4 2 4 3" xfId="2367"/>
    <cellStyle name="Normal 3 3 4 2 4 3 2" xfId="6803"/>
    <cellStyle name="Normal 3 3 4 2 4 4" xfId="5219"/>
    <cellStyle name="Normal 3 3 4 2 5" xfId="584"/>
    <cellStyle name="Normal 3 3 4 2 5 2" xfId="1772"/>
    <cellStyle name="Normal 3 3 4 2 5 2 2" xfId="6209"/>
    <cellStyle name="Normal 3 3 4 2 5 3" xfId="2777"/>
    <cellStyle name="Normal 3 3 4 2 5 3 2" xfId="7213"/>
    <cellStyle name="Normal 3 3 4 2 5 4" xfId="5021"/>
    <cellStyle name="Normal 3 3 4 2 6" xfId="1178"/>
    <cellStyle name="Normal 3 3 4 2 6 2" xfId="3187"/>
    <cellStyle name="Normal 3 3 4 2 6 2 2" xfId="7623"/>
    <cellStyle name="Normal 3 3 4 2 6 3" xfId="5615"/>
    <cellStyle name="Normal 3 3 4 2 7" xfId="3600"/>
    <cellStyle name="Normal 3 3 4 2 7 2" xfId="8036"/>
    <cellStyle name="Normal 3 3 4 2 8" xfId="4205"/>
    <cellStyle name="Normal 3 3 4 2 8 2" xfId="8641"/>
    <cellStyle name="Normal 3 3 4 2 9" xfId="2169"/>
    <cellStyle name="Normal 3 3 4 2 9 2" xfId="6605"/>
    <cellStyle name="Normal 3 3 4 3" xfId="241"/>
    <cellStyle name="Normal 3 3 4 3 2" xfId="441"/>
    <cellStyle name="Normal 3 3 4 3 2 2" xfId="1035"/>
    <cellStyle name="Normal 3 3 4 3 2 2 2" xfId="2025"/>
    <cellStyle name="Normal 3 3 4 3 2 2 2 2" xfId="6462"/>
    <cellStyle name="Normal 3 3 4 3 2 2 3" xfId="3044"/>
    <cellStyle name="Normal 3 3 4 3 2 2 3 2" xfId="7480"/>
    <cellStyle name="Normal 3 3 4 3 2 2 4" xfId="5472"/>
    <cellStyle name="Normal 3 3 4 3 2 3" xfId="1629"/>
    <cellStyle name="Normal 3 3 4 3 2 3 2" xfId="3454"/>
    <cellStyle name="Normal 3 3 4 3 2 3 2 2" xfId="7890"/>
    <cellStyle name="Normal 3 3 4 3 2 3 3" xfId="6066"/>
    <cellStyle name="Normal 3 3 4 3 2 4" xfId="3907"/>
    <cellStyle name="Normal 3 3 4 3 2 4 2" xfId="8343"/>
    <cellStyle name="Normal 3 3 4 3 2 5" xfId="4472"/>
    <cellStyle name="Normal 3 3 4 3 2 5 2" xfId="8908"/>
    <cellStyle name="Normal 3 3 4 3 2 6" xfId="2634"/>
    <cellStyle name="Normal 3 3 4 3 2 6 2" xfId="7070"/>
    <cellStyle name="Normal 3 3 4 3 2 7" xfId="4878"/>
    <cellStyle name="Normal 3 3 4 3 3" xfId="837"/>
    <cellStyle name="Normal 3 3 4 3 3 2" xfId="1431"/>
    <cellStyle name="Normal 3 3 4 3 3 2 2" xfId="3997"/>
    <cellStyle name="Normal 3 3 4 3 3 2 2 2" xfId="8433"/>
    <cellStyle name="Normal 3 3 4 3 3 2 3" xfId="5868"/>
    <cellStyle name="Normal 3 3 4 3 3 3" xfId="2422"/>
    <cellStyle name="Normal 3 3 4 3 3 3 2" xfId="6858"/>
    <cellStyle name="Normal 3 3 4 3 3 4" xfId="5274"/>
    <cellStyle name="Normal 3 3 4 3 4" xfId="639"/>
    <cellStyle name="Normal 3 3 4 3 4 2" xfId="1827"/>
    <cellStyle name="Normal 3 3 4 3 4 2 2" xfId="6264"/>
    <cellStyle name="Normal 3 3 4 3 4 3" xfId="2832"/>
    <cellStyle name="Normal 3 3 4 3 4 3 2" xfId="7268"/>
    <cellStyle name="Normal 3 3 4 3 4 4" xfId="5076"/>
    <cellStyle name="Normal 3 3 4 3 5" xfId="1233"/>
    <cellStyle name="Normal 3 3 4 3 5 2" xfId="3242"/>
    <cellStyle name="Normal 3 3 4 3 5 2 2" xfId="7678"/>
    <cellStyle name="Normal 3 3 4 3 5 3" xfId="5670"/>
    <cellStyle name="Normal 3 3 4 3 6" xfId="3694"/>
    <cellStyle name="Normal 3 3 4 3 6 2" xfId="8130"/>
    <cellStyle name="Normal 3 3 4 3 7" xfId="4260"/>
    <cellStyle name="Normal 3 3 4 3 7 2" xfId="8696"/>
    <cellStyle name="Normal 3 3 4 3 8" xfId="2224"/>
    <cellStyle name="Normal 3 3 4 3 8 2" xfId="6660"/>
    <cellStyle name="Normal 3 3 4 3 9" xfId="4680"/>
    <cellStyle name="Normal 3 3 4 4" xfId="343"/>
    <cellStyle name="Normal 3 3 4 4 2" xfId="937"/>
    <cellStyle name="Normal 3 3 4 4 2 2" xfId="1927"/>
    <cellStyle name="Normal 3 3 4 4 2 2 2" xfId="6364"/>
    <cellStyle name="Normal 3 3 4 4 2 3" xfId="2946"/>
    <cellStyle name="Normal 3 3 4 4 2 3 2" xfId="7382"/>
    <cellStyle name="Normal 3 3 4 4 2 4" xfId="5374"/>
    <cellStyle name="Normal 3 3 4 4 3" xfId="1531"/>
    <cellStyle name="Normal 3 3 4 4 3 2" xfId="3356"/>
    <cellStyle name="Normal 3 3 4 4 3 2 2" xfId="7792"/>
    <cellStyle name="Normal 3 3 4 4 3 3" xfId="5968"/>
    <cellStyle name="Normal 3 3 4 4 4" xfId="3809"/>
    <cellStyle name="Normal 3 3 4 4 4 2" xfId="8245"/>
    <cellStyle name="Normal 3 3 4 4 5" xfId="4374"/>
    <cellStyle name="Normal 3 3 4 4 5 2" xfId="8810"/>
    <cellStyle name="Normal 3 3 4 4 6" xfId="2536"/>
    <cellStyle name="Normal 3 3 4 4 6 2" xfId="6972"/>
    <cellStyle name="Normal 3 3 4 4 7" xfId="4780"/>
    <cellStyle name="Normal 3 3 4 5" xfId="739"/>
    <cellStyle name="Normal 3 3 4 5 2" xfId="1333"/>
    <cellStyle name="Normal 3 3 4 5 2 2" xfId="4130"/>
    <cellStyle name="Normal 3 3 4 5 2 2 2" xfId="8566"/>
    <cellStyle name="Normal 3 3 4 5 2 3" xfId="5770"/>
    <cellStyle name="Normal 3 3 4 5 3" xfId="2324"/>
    <cellStyle name="Normal 3 3 4 5 3 2" xfId="6760"/>
    <cellStyle name="Normal 3 3 4 5 4" xfId="5176"/>
    <cellStyle name="Normal 3 3 4 6" xfId="541"/>
    <cellStyle name="Normal 3 3 4 6 2" xfId="1729"/>
    <cellStyle name="Normal 3 3 4 6 2 2" xfId="6166"/>
    <cellStyle name="Normal 3 3 4 6 3" xfId="2734"/>
    <cellStyle name="Normal 3 3 4 6 3 2" xfId="7170"/>
    <cellStyle name="Normal 3 3 4 6 4" xfId="4978"/>
    <cellStyle name="Normal 3 3 4 7" xfId="1135"/>
    <cellStyle name="Normal 3 3 4 7 2" xfId="3144"/>
    <cellStyle name="Normal 3 3 4 7 2 2" xfId="7580"/>
    <cellStyle name="Normal 3 3 4 7 3" xfId="5572"/>
    <cellStyle name="Normal 3 3 4 8" xfId="3557"/>
    <cellStyle name="Normal 3 3 4 8 2" xfId="7993"/>
    <cellStyle name="Normal 3 3 4 9" xfId="4162"/>
    <cellStyle name="Normal 3 3 4 9 2" xfId="8598"/>
    <cellStyle name="Normal 3 3 5" xfId="60"/>
    <cellStyle name="Normal 3 3 5 10" xfId="4587"/>
    <cellStyle name="Normal 3 3 5 2" xfId="256"/>
    <cellStyle name="Normal 3 3 5 2 2" xfId="456"/>
    <cellStyle name="Normal 3 3 5 2 2 2" xfId="1050"/>
    <cellStyle name="Normal 3 3 5 2 2 2 2" xfId="2040"/>
    <cellStyle name="Normal 3 3 5 2 2 2 2 2" xfId="6477"/>
    <cellStyle name="Normal 3 3 5 2 2 2 3" xfId="3059"/>
    <cellStyle name="Normal 3 3 5 2 2 2 3 2" xfId="7495"/>
    <cellStyle name="Normal 3 3 5 2 2 2 4" xfId="5487"/>
    <cellStyle name="Normal 3 3 5 2 2 3" xfId="1644"/>
    <cellStyle name="Normal 3 3 5 2 2 3 2" xfId="3469"/>
    <cellStyle name="Normal 3 3 5 2 2 3 2 2" xfId="7905"/>
    <cellStyle name="Normal 3 3 5 2 2 3 3" xfId="6081"/>
    <cellStyle name="Normal 3 3 5 2 2 4" xfId="3922"/>
    <cellStyle name="Normal 3 3 5 2 2 4 2" xfId="8358"/>
    <cellStyle name="Normal 3 3 5 2 2 5" xfId="4487"/>
    <cellStyle name="Normal 3 3 5 2 2 5 2" xfId="8923"/>
    <cellStyle name="Normal 3 3 5 2 2 6" xfId="2649"/>
    <cellStyle name="Normal 3 3 5 2 2 6 2" xfId="7085"/>
    <cellStyle name="Normal 3 3 5 2 2 7" xfId="4893"/>
    <cellStyle name="Normal 3 3 5 2 3" xfId="852"/>
    <cellStyle name="Normal 3 3 5 2 3 2" xfId="1446"/>
    <cellStyle name="Normal 3 3 5 2 3 2 2" xfId="4029"/>
    <cellStyle name="Normal 3 3 5 2 3 2 2 2" xfId="8465"/>
    <cellStyle name="Normal 3 3 5 2 3 2 3" xfId="5883"/>
    <cellStyle name="Normal 3 3 5 2 3 3" xfId="2437"/>
    <cellStyle name="Normal 3 3 5 2 3 3 2" xfId="6873"/>
    <cellStyle name="Normal 3 3 5 2 3 4" xfId="5289"/>
    <cellStyle name="Normal 3 3 5 2 4" xfId="654"/>
    <cellStyle name="Normal 3 3 5 2 4 2" xfId="1842"/>
    <cellStyle name="Normal 3 3 5 2 4 2 2" xfId="6279"/>
    <cellStyle name="Normal 3 3 5 2 4 3" xfId="2847"/>
    <cellStyle name="Normal 3 3 5 2 4 3 2" xfId="7283"/>
    <cellStyle name="Normal 3 3 5 2 4 4" xfId="5091"/>
    <cellStyle name="Normal 3 3 5 2 5" xfId="1248"/>
    <cellStyle name="Normal 3 3 5 2 5 2" xfId="3257"/>
    <cellStyle name="Normal 3 3 5 2 5 2 2" xfId="7693"/>
    <cellStyle name="Normal 3 3 5 2 5 3" xfId="5685"/>
    <cellStyle name="Normal 3 3 5 2 6" xfId="3709"/>
    <cellStyle name="Normal 3 3 5 2 6 2" xfId="8145"/>
    <cellStyle name="Normal 3 3 5 2 7" xfId="4275"/>
    <cellStyle name="Normal 3 3 5 2 7 2" xfId="8711"/>
    <cellStyle name="Normal 3 3 5 2 8" xfId="2239"/>
    <cellStyle name="Normal 3 3 5 2 8 2" xfId="6675"/>
    <cellStyle name="Normal 3 3 5 2 9" xfId="4695"/>
    <cellStyle name="Normal 3 3 5 3" xfId="358"/>
    <cellStyle name="Normal 3 3 5 3 2" xfId="952"/>
    <cellStyle name="Normal 3 3 5 3 2 2" xfId="1942"/>
    <cellStyle name="Normal 3 3 5 3 2 2 2" xfId="6379"/>
    <cellStyle name="Normal 3 3 5 3 2 3" xfId="2961"/>
    <cellStyle name="Normal 3 3 5 3 2 3 2" xfId="7397"/>
    <cellStyle name="Normal 3 3 5 3 2 4" xfId="5389"/>
    <cellStyle name="Normal 3 3 5 3 3" xfId="1546"/>
    <cellStyle name="Normal 3 3 5 3 3 2" xfId="3371"/>
    <cellStyle name="Normal 3 3 5 3 3 2 2" xfId="7807"/>
    <cellStyle name="Normal 3 3 5 3 3 3" xfId="5983"/>
    <cellStyle name="Normal 3 3 5 3 4" xfId="3824"/>
    <cellStyle name="Normal 3 3 5 3 4 2" xfId="8260"/>
    <cellStyle name="Normal 3 3 5 3 5" xfId="4389"/>
    <cellStyle name="Normal 3 3 5 3 5 2" xfId="8825"/>
    <cellStyle name="Normal 3 3 5 3 6" xfId="2551"/>
    <cellStyle name="Normal 3 3 5 3 6 2" xfId="6987"/>
    <cellStyle name="Normal 3 3 5 3 7" xfId="4795"/>
    <cellStyle name="Normal 3 3 5 4" xfId="754"/>
    <cellStyle name="Normal 3 3 5 4 2" xfId="1348"/>
    <cellStyle name="Normal 3 3 5 4 2 2" xfId="4082"/>
    <cellStyle name="Normal 3 3 5 4 2 2 2" xfId="8518"/>
    <cellStyle name="Normal 3 3 5 4 2 3" xfId="5785"/>
    <cellStyle name="Normal 3 3 5 4 3" xfId="2339"/>
    <cellStyle name="Normal 3 3 5 4 3 2" xfId="6775"/>
    <cellStyle name="Normal 3 3 5 4 4" xfId="5191"/>
    <cellStyle name="Normal 3 3 5 5" xfId="556"/>
    <cellStyle name="Normal 3 3 5 5 2" xfId="1744"/>
    <cellStyle name="Normal 3 3 5 5 2 2" xfId="6181"/>
    <cellStyle name="Normal 3 3 5 5 3" xfId="2749"/>
    <cellStyle name="Normal 3 3 5 5 3 2" xfId="7185"/>
    <cellStyle name="Normal 3 3 5 5 4" xfId="4993"/>
    <cellStyle name="Normal 3 3 5 6" xfId="1150"/>
    <cellStyle name="Normal 3 3 5 6 2" xfId="3159"/>
    <cellStyle name="Normal 3 3 5 6 2 2" xfId="7595"/>
    <cellStyle name="Normal 3 3 5 6 3" xfId="5587"/>
    <cellStyle name="Normal 3 3 5 7" xfId="3572"/>
    <cellStyle name="Normal 3 3 5 7 2" xfId="8008"/>
    <cellStyle name="Normal 3 3 5 8" xfId="4177"/>
    <cellStyle name="Normal 3 3 5 8 2" xfId="8613"/>
    <cellStyle name="Normal 3 3 5 9" xfId="2141"/>
    <cellStyle name="Normal 3 3 5 9 2" xfId="6577"/>
    <cellStyle name="Normal 3 3 6" xfId="191"/>
    <cellStyle name="Normal 3 3 6 10" xfId="4643"/>
    <cellStyle name="Normal 3 3 6 2" xfId="305"/>
    <cellStyle name="Normal 3 3 6 2 2" xfId="505"/>
    <cellStyle name="Normal 3 3 6 2 2 2" xfId="1099"/>
    <cellStyle name="Normal 3 3 6 2 2 2 2" xfId="2089"/>
    <cellStyle name="Normal 3 3 6 2 2 2 2 2" xfId="6526"/>
    <cellStyle name="Normal 3 3 6 2 2 2 3" xfId="3108"/>
    <cellStyle name="Normal 3 3 6 2 2 2 3 2" xfId="7544"/>
    <cellStyle name="Normal 3 3 6 2 2 2 4" xfId="5536"/>
    <cellStyle name="Normal 3 3 6 2 2 3" xfId="1693"/>
    <cellStyle name="Normal 3 3 6 2 2 3 2" xfId="3518"/>
    <cellStyle name="Normal 3 3 6 2 2 3 2 2" xfId="7954"/>
    <cellStyle name="Normal 3 3 6 2 2 3 3" xfId="6130"/>
    <cellStyle name="Normal 3 3 6 2 2 4" xfId="3971"/>
    <cellStyle name="Normal 3 3 6 2 2 4 2" xfId="8407"/>
    <cellStyle name="Normal 3 3 6 2 2 5" xfId="4536"/>
    <cellStyle name="Normal 3 3 6 2 2 5 2" xfId="8972"/>
    <cellStyle name="Normal 3 3 6 2 2 6" xfId="2698"/>
    <cellStyle name="Normal 3 3 6 2 2 6 2" xfId="7134"/>
    <cellStyle name="Normal 3 3 6 2 2 7" xfId="4942"/>
    <cellStyle name="Normal 3 3 6 2 3" xfId="901"/>
    <cellStyle name="Normal 3 3 6 2 3 2" xfId="1495"/>
    <cellStyle name="Normal 3 3 6 2 3 2 2" xfId="4005"/>
    <cellStyle name="Normal 3 3 6 2 3 2 2 2" xfId="8441"/>
    <cellStyle name="Normal 3 3 6 2 3 2 3" xfId="5932"/>
    <cellStyle name="Normal 3 3 6 2 3 3" xfId="2486"/>
    <cellStyle name="Normal 3 3 6 2 3 3 2" xfId="6922"/>
    <cellStyle name="Normal 3 3 6 2 3 4" xfId="5338"/>
    <cellStyle name="Normal 3 3 6 2 4" xfId="703"/>
    <cellStyle name="Normal 3 3 6 2 4 2" xfId="1891"/>
    <cellStyle name="Normal 3 3 6 2 4 2 2" xfId="6328"/>
    <cellStyle name="Normal 3 3 6 2 4 3" xfId="2896"/>
    <cellStyle name="Normal 3 3 6 2 4 3 2" xfId="7332"/>
    <cellStyle name="Normal 3 3 6 2 4 4" xfId="5140"/>
    <cellStyle name="Normal 3 3 6 2 5" xfId="1297"/>
    <cellStyle name="Normal 3 3 6 2 5 2" xfId="3306"/>
    <cellStyle name="Normal 3 3 6 2 5 2 2" xfId="7742"/>
    <cellStyle name="Normal 3 3 6 2 5 3" xfId="5734"/>
    <cellStyle name="Normal 3 3 6 2 6" xfId="3758"/>
    <cellStyle name="Normal 3 3 6 2 6 2" xfId="8194"/>
    <cellStyle name="Normal 3 3 6 2 7" xfId="4324"/>
    <cellStyle name="Normal 3 3 6 2 7 2" xfId="8760"/>
    <cellStyle name="Normal 3 3 6 2 8" xfId="2288"/>
    <cellStyle name="Normal 3 3 6 2 8 2" xfId="6724"/>
    <cellStyle name="Normal 3 3 6 2 9" xfId="4744"/>
    <cellStyle name="Normal 3 3 6 3" xfId="407"/>
    <cellStyle name="Normal 3 3 6 3 2" xfId="1001"/>
    <cellStyle name="Normal 3 3 6 3 2 2" xfId="1991"/>
    <cellStyle name="Normal 3 3 6 3 2 2 2" xfId="6428"/>
    <cellStyle name="Normal 3 3 6 3 2 3" xfId="3010"/>
    <cellStyle name="Normal 3 3 6 3 2 3 2" xfId="7446"/>
    <cellStyle name="Normal 3 3 6 3 2 4" xfId="5438"/>
    <cellStyle name="Normal 3 3 6 3 3" xfId="1595"/>
    <cellStyle name="Normal 3 3 6 3 3 2" xfId="3420"/>
    <cellStyle name="Normal 3 3 6 3 3 2 2" xfId="7856"/>
    <cellStyle name="Normal 3 3 6 3 3 3" xfId="6032"/>
    <cellStyle name="Normal 3 3 6 3 4" xfId="3873"/>
    <cellStyle name="Normal 3 3 6 3 4 2" xfId="8309"/>
    <cellStyle name="Normal 3 3 6 3 5" xfId="4438"/>
    <cellStyle name="Normal 3 3 6 3 5 2" xfId="8874"/>
    <cellStyle name="Normal 3 3 6 3 6" xfId="2600"/>
    <cellStyle name="Normal 3 3 6 3 6 2" xfId="7036"/>
    <cellStyle name="Normal 3 3 6 3 7" xfId="4844"/>
    <cellStyle name="Normal 3 3 6 4" xfId="803"/>
    <cellStyle name="Normal 3 3 6 4 2" xfId="1397"/>
    <cellStyle name="Normal 3 3 6 4 2 2" xfId="4100"/>
    <cellStyle name="Normal 3 3 6 4 2 2 2" xfId="8536"/>
    <cellStyle name="Normal 3 3 6 4 2 3" xfId="5834"/>
    <cellStyle name="Normal 3 3 6 4 3" xfId="2388"/>
    <cellStyle name="Normal 3 3 6 4 3 2" xfId="6824"/>
    <cellStyle name="Normal 3 3 6 4 4" xfId="5240"/>
    <cellStyle name="Normal 3 3 6 5" xfId="605"/>
    <cellStyle name="Normal 3 3 6 5 2" xfId="1793"/>
    <cellStyle name="Normal 3 3 6 5 2 2" xfId="6230"/>
    <cellStyle name="Normal 3 3 6 5 3" xfId="2798"/>
    <cellStyle name="Normal 3 3 6 5 3 2" xfId="7234"/>
    <cellStyle name="Normal 3 3 6 5 4" xfId="5042"/>
    <cellStyle name="Normal 3 3 6 6" xfId="1199"/>
    <cellStyle name="Normal 3 3 6 6 2" xfId="3208"/>
    <cellStyle name="Normal 3 3 6 6 2 2" xfId="7644"/>
    <cellStyle name="Normal 3 3 6 6 3" xfId="5636"/>
    <cellStyle name="Normal 3 3 6 7" xfId="3654"/>
    <cellStyle name="Normal 3 3 6 7 2" xfId="8090"/>
    <cellStyle name="Normal 3 3 6 8" xfId="4226"/>
    <cellStyle name="Normal 3 3 6 8 2" xfId="8662"/>
    <cellStyle name="Normal 3 3 6 9" xfId="2190"/>
    <cellStyle name="Normal 3 3 6 9 2" xfId="6626"/>
    <cellStyle name="Normal 3 3 7" xfId="213"/>
    <cellStyle name="Normal 3 3 7 2" xfId="413"/>
    <cellStyle name="Normal 3 3 7 2 2" xfId="1007"/>
    <cellStyle name="Normal 3 3 7 2 2 2" xfId="1997"/>
    <cellStyle name="Normal 3 3 7 2 2 2 2" xfId="6434"/>
    <cellStyle name="Normal 3 3 7 2 2 3" xfId="3016"/>
    <cellStyle name="Normal 3 3 7 2 2 3 2" xfId="7452"/>
    <cellStyle name="Normal 3 3 7 2 2 4" xfId="5444"/>
    <cellStyle name="Normal 3 3 7 2 3" xfId="1601"/>
    <cellStyle name="Normal 3 3 7 2 3 2" xfId="3426"/>
    <cellStyle name="Normal 3 3 7 2 3 2 2" xfId="7862"/>
    <cellStyle name="Normal 3 3 7 2 3 3" xfId="6038"/>
    <cellStyle name="Normal 3 3 7 2 4" xfId="3879"/>
    <cellStyle name="Normal 3 3 7 2 4 2" xfId="8315"/>
    <cellStyle name="Normal 3 3 7 2 5" xfId="4444"/>
    <cellStyle name="Normal 3 3 7 2 5 2" xfId="8880"/>
    <cellStyle name="Normal 3 3 7 2 6" xfId="2606"/>
    <cellStyle name="Normal 3 3 7 2 6 2" xfId="7042"/>
    <cellStyle name="Normal 3 3 7 2 7" xfId="4850"/>
    <cellStyle name="Normal 3 3 7 3" xfId="809"/>
    <cellStyle name="Normal 3 3 7 3 2" xfId="1403"/>
    <cellStyle name="Normal 3 3 7 3 2 2" xfId="4050"/>
    <cellStyle name="Normal 3 3 7 3 2 2 2" xfId="8486"/>
    <cellStyle name="Normal 3 3 7 3 2 3" xfId="5840"/>
    <cellStyle name="Normal 3 3 7 3 3" xfId="2394"/>
    <cellStyle name="Normal 3 3 7 3 3 2" xfId="6830"/>
    <cellStyle name="Normal 3 3 7 3 4" xfId="5246"/>
    <cellStyle name="Normal 3 3 7 4" xfId="611"/>
    <cellStyle name="Normal 3 3 7 4 2" xfId="1799"/>
    <cellStyle name="Normal 3 3 7 4 2 2" xfId="6236"/>
    <cellStyle name="Normal 3 3 7 4 3" xfId="2804"/>
    <cellStyle name="Normal 3 3 7 4 3 2" xfId="7240"/>
    <cellStyle name="Normal 3 3 7 4 4" xfId="5048"/>
    <cellStyle name="Normal 3 3 7 5" xfId="1205"/>
    <cellStyle name="Normal 3 3 7 5 2" xfId="3214"/>
    <cellStyle name="Normal 3 3 7 5 2 2" xfId="7650"/>
    <cellStyle name="Normal 3 3 7 5 3" xfId="5642"/>
    <cellStyle name="Normal 3 3 7 6" xfId="3666"/>
    <cellStyle name="Normal 3 3 7 6 2" xfId="8102"/>
    <cellStyle name="Normal 3 3 7 7" xfId="4232"/>
    <cellStyle name="Normal 3 3 7 7 2" xfId="8668"/>
    <cellStyle name="Normal 3 3 7 8" xfId="2196"/>
    <cellStyle name="Normal 3 3 7 8 2" xfId="6632"/>
    <cellStyle name="Normal 3 3 7 9" xfId="4652"/>
    <cellStyle name="Normal 3 3 8" xfId="315"/>
    <cellStyle name="Normal 3 3 8 2" xfId="909"/>
    <cellStyle name="Normal 3 3 8 2 2" xfId="1899"/>
    <cellStyle name="Normal 3 3 8 2 2 2" xfId="6336"/>
    <cellStyle name="Normal 3 3 8 2 3" xfId="2903"/>
    <cellStyle name="Normal 3 3 8 2 3 2" xfId="7339"/>
    <cellStyle name="Normal 3 3 8 2 4" xfId="5346"/>
    <cellStyle name="Normal 3 3 8 3" xfId="1503"/>
    <cellStyle name="Normal 3 3 8 3 2" xfId="3313"/>
    <cellStyle name="Normal 3 3 8 3 2 2" xfId="7749"/>
    <cellStyle name="Normal 3 3 8 3 3" xfId="5940"/>
    <cellStyle name="Normal 3 3 8 4" xfId="3766"/>
    <cellStyle name="Normal 3 3 8 4 2" xfId="8202"/>
    <cellStyle name="Normal 3 3 8 5" xfId="4331"/>
    <cellStyle name="Normal 3 3 8 5 2" xfId="8767"/>
    <cellStyle name="Normal 3 3 8 6" xfId="2493"/>
    <cellStyle name="Normal 3 3 8 6 2" xfId="6929"/>
    <cellStyle name="Normal 3 3 8 7" xfId="4752"/>
    <cellStyle name="Normal 3 3 9" xfId="711"/>
    <cellStyle name="Normal 3 3 9 2" xfId="1305"/>
    <cellStyle name="Normal 3 3 9 2 2" xfId="2918"/>
    <cellStyle name="Normal 3 3 9 2 2 2" xfId="7354"/>
    <cellStyle name="Normal 3 3 9 2 3" xfId="5742"/>
    <cellStyle name="Normal 3 3 9 3" xfId="3328"/>
    <cellStyle name="Normal 3 3 9 3 2" xfId="7764"/>
    <cellStyle name="Normal 3 3 9 4" xfId="3781"/>
    <cellStyle name="Normal 3 3 9 4 2" xfId="8217"/>
    <cellStyle name="Normal 3 3 9 5" xfId="4346"/>
    <cellStyle name="Normal 3 3 9 5 2" xfId="8782"/>
    <cellStyle name="Normal 3 3 9 6" xfId="2508"/>
    <cellStyle name="Normal 3 3 9 6 2" xfId="6944"/>
    <cellStyle name="Normal 3 3 9 7" xfId="5148"/>
    <cellStyle name="Normal 3 4" xfId="21"/>
    <cellStyle name="Normal 3 4 10" xfId="3121"/>
    <cellStyle name="Normal 3 4 10 2" xfId="7557"/>
    <cellStyle name="Normal 3 4 11" xfId="3534"/>
    <cellStyle name="Normal 3 4 11 2" xfId="7970"/>
    <cellStyle name="Normal 3 4 12" xfId="4139"/>
    <cellStyle name="Normal 3 4 12 2" xfId="8575"/>
    <cellStyle name="Normal 3 4 13" xfId="2103"/>
    <cellStyle name="Normal 3 4 13 2" xfId="6539"/>
    <cellStyle name="Normal 3 4 14" xfId="4549"/>
    <cellStyle name="Normal 3 4 2" xfId="36"/>
    <cellStyle name="Normal 3 4 2 10" xfId="2117"/>
    <cellStyle name="Normal 3 4 2 10 2" xfId="6553"/>
    <cellStyle name="Normal 3 4 2 11" xfId="4563"/>
    <cellStyle name="Normal 3 4 2 2" xfId="79"/>
    <cellStyle name="Normal 3 4 2 2 10" xfId="4606"/>
    <cellStyle name="Normal 3 4 2 2 2" xfId="275"/>
    <cellStyle name="Normal 3 4 2 2 2 2" xfId="475"/>
    <cellStyle name="Normal 3 4 2 2 2 2 2" xfId="1069"/>
    <cellStyle name="Normal 3 4 2 2 2 2 2 2" xfId="2059"/>
    <cellStyle name="Normal 3 4 2 2 2 2 2 2 2" xfId="6496"/>
    <cellStyle name="Normal 3 4 2 2 2 2 2 3" xfId="3078"/>
    <cellStyle name="Normal 3 4 2 2 2 2 2 3 2" xfId="7514"/>
    <cellStyle name="Normal 3 4 2 2 2 2 2 4" xfId="5506"/>
    <cellStyle name="Normal 3 4 2 2 2 2 3" xfId="1663"/>
    <cellStyle name="Normal 3 4 2 2 2 2 3 2" xfId="3488"/>
    <cellStyle name="Normal 3 4 2 2 2 2 3 2 2" xfId="7924"/>
    <cellStyle name="Normal 3 4 2 2 2 2 3 3" xfId="6100"/>
    <cellStyle name="Normal 3 4 2 2 2 2 4" xfId="3941"/>
    <cellStyle name="Normal 3 4 2 2 2 2 4 2" xfId="8377"/>
    <cellStyle name="Normal 3 4 2 2 2 2 5" xfId="4506"/>
    <cellStyle name="Normal 3 4 2 2 2 2 5 2" xfId="8942"/>
    <cellStyle name="Normal 3 4 2 2 2 2 6" xfId="2668"/>
    <cellStyle name="Normal 3 4 2 2 2 2 6 2" xfId="7104"/>
    <cellStyle name="Normal 3 4 2 2 2 2 7" xfId="4912"/>
    <cellStyle name="Normal 3 4 2 2 2 3" xfId="871"/>
    <cellStyle name="Normal 3 4 2 2 2 3 2" xfId="1465"/>
    <cellStyle name="Normal 3 4 2 2 2 3 2 2" xfId="4020"/>
    <cellStyle name="Normal 3 4 2 2 2 3 2 2 2" xfId="8456"/>
    <cellStyle name="Normal 3 4 2 2 2 3 2 3" xfId="5902"/>
    <cellStyle name="Normal 3 4 2 2 2 3 3" xfId="2456"/>
    <cellStyle name="Normal 3 4 2 2 2 3 3 2" xfId="6892"/>
    <cellStyle name="Normal 3 4 2 2 2 3 4" xfId="5308"/>
    <cellStyle name="Normal 3 4 2 2 2 4" xfId="673"/>
    <cellStyle name="Normal 3 4 2 2 2 4 2" xfId="1861"/>
    <cellStyle name="Normal 3 4 2 2 2 4 2 2" xfId="6298"/>
    <cellStyle name="Normal 3 4 2 2 2 4 3" xfId="2866"/>
    <cellStyle name="Normal 3 4 2 2 2 4 3 2" xfId="7302"/>
    <cellStyle name="Normal 3 4 2 2 2 4 4" xfId="5110"/>
    <cellStyle name="Normal 3 4 2 2 2 5" xfId="1267"/>
    <cellStyle name="Normal 3 4 2 2 2 5 2" xfId="3276"/>
    <cellStyle name="Normal 3 4 2 2 2 5 2 2" xfId="7712"/>
    <cellStyle name="Normal 3 4 2 2 2 5 3" xfId="5704"/>
    <cellStyle name="Normal 3 4 2 2 2 6" xfId="3728"/>
    <cellStyle name="Normal 3 4 2 2 2 6 2" xfId="8164"/>
    <cellStyle name="Normal 3 4 2 2 2 7" xfId="4294"/>
    <cellStyle name="Normal 3 4 2 2 2 7 2" xfId="8730"/>
    <cellStyle name="Normal 3 4 2 2 2 8" xfId="2258"/>
    <cellStyle name="Normal 3 4 2 2 2 8 2" xfId="6694"/>
    <cellStyle name="Normal 3 4 2 2 2 9" xfId="4714"/>
    <cellStyle name="Normal 3 4 2 2 3" xfId="377"/>
    <cellStyle name="Normal 3 4 2 2 3 2" xfId="971"/>
    <cellStyle name="Normal 3 4 2 2 3 2 2" xfId="1961"/>
    <cellStyle name="Normal 3 4 2 2 3 2 2 2" xfId="6398"/>
    <cellStyle name="Normal 3 4 2 2 3 2 3" xfId="2980"/>
    <cellStyle name="Normal 3 4 2 2 3 2 3 2" xfId="7416"/>
    <cellStyle name="Normal 3 4 2 2 3 2 4" xfId="5408"/>
    <cellStyle name="Normal 3 4 2 2 3 3" xfId="1565"/>
    <cellStyle name="Normal 3 4 2 2 3 3 2" xfId="3390"/>
    <cellStyle name="Normal 3 4 2 2 3 3 2 2" xfId="7826"/>
    <cellStyle name="Normal 3 4 2 2 3 3 3" xfId="6002"/>
    <cellStyle name="Normal 3 4 2 2 3 4" xfId="3843"/>
    <cellStyle name="Normal 3 4 2 2 3 4 2" xfId="8279"/>
    <cellStyle name="Normal 3 4 2 2 3 5" xfId="4408"/>
    <cellStyle name="Normal 3 4 2 2 3 5 2" xfId="8844"/>
    <cellStyle name="Normal 3 4 2 2 3 6" xfId="2570"/>
    <cellStyle name="Normal 3 4 2 2 3 6 2" xfId="7006"/>
    <cellStyle name="Normal 3 4 2 2 3 7" xfId="4814"/>
    <cellStyle name="Normal 3 4 2 2 4" xfId="773"/>
    <cellStyle name="Normal 3 4 2 2 4 2" xfId="1367"/>
    <cellStyle name="Normal 3 4 2 2 4 2 2" xfId="4042"/>
    <cellStyle name="Normal 3 4 2 2 4 2 2 2" xfId="8478"/>
    <cellStyle name="Normal 3 4 2 2 4 2 3" xfId="5804"/>
    <cellStyle name="Normal 3 4 2 2 4 3" xfId="2358"/>
    <cellStyle name="Normal 3 4 2 2 4 3 2" xfId="6794"/>
    <cellStyle name="Normal 3 4 2 2 4 4" xfId="5210"/>
    <cellStyle name="Normal 3 4 2 2 5" xfId="575"/>
    <cellStyle name="Normal 3 4 2 2 5 2" xfId="1763"/>
    <cellStyle name="Normal 3 4 2 2 5 2 2" xfId="6200"/>
    <cellStyle name="Normal 3 4 2 2 5 3" xfId="2768"/>
    <cellStyle name="Normal 3 4 2 2 5 3 2" xfId="7204"/>
    <cellStyle name="Normal 3 4 2 2 5 4" xfId="5012"/>
    <cellStyle name="Normal 3 4 2 2 6" xfId="1169"/>
    <cellStyle name="Normal 3 4 2 2 6 2" xfId="3178"/>
    <cellStyle name="Normal 3 4 2 2 6 2 2" xfId="7614"/>
    <cellStyle name="Normal 3 4 2 2 6 3" xfId="5606"/>
    <cellStyle name="Normal 3 4 2 2 7" xfId="3591"/>
    <cellStyle name="Normal 3 4 2 2 7 2" xfId="8027"/>
    <cellStyle name="Normal 3 4 2 2 8" xfId="4196"/>
    <cellStyle name="Normal 3 4 2 2 8 2" xfId="8632"/>
    <cellStyle name="Normal 3 4 2 2 9" xfId="2160"/>
    <cellStyle name="Normal 3 4 2 2 9 2" xfId="6596"/>
    <cellStyle name="Normal 3 4 2 3" xfId="232"/>
    <cellStyle name="Normal 3 4 2 3 2" xfId="432"/>
    <cellStyle name="Normal 3 4 2 3 2 2" xfId="1026"/>
    <cellStyle name="Normal 3 4 2 3 2 2 2" xfId="2016"/>
    <cellStyle name="Normal 3 4 2 3 2 2 2 2" xfId="6453"/>
    <cellStyle name="Normal 3 4 2 3 2 2 3" xfId="3035"/>
    <cellStyle name="Normal 3 4 2 3 2 2 3 2" xfId="7471"/>
    <cellStyle name="Normal 3 4 2 3 2 2 4" xfId="5463"/>
    <cellStyle name="Normal 3 4 2 3 2 3" xfId="1620"/>
    <cellStyle name="Normal 3 4 2 3 2 3 2" xfId="3445"/>
    <cellStyle name="Normal 3 4 2 3 2 3 2 2" xfId="7881"/>
    <cellStyle name="Normal 3 4 2 3 2 3 3" xfId="6057"/>
    <cellStyle name="Normal 3 4 2 3 2 4" xfId="3898"/>
    <cellStyle name="Normal 3 4 2 3 2 4 2" xfId="8334"/>
    <cellStyle name="Normal 3 4 2 3 2 5" xfId="4463"/>
    <cellStyle name="Normal 3 4 2 3 2 5 2" xfId="8899"/>
    <cellStyle name="Normal 3 4 2 3 2 6" xfId="2625"/>
    <cellStyle name="Normal 3 4 2 3 2 6 2" xfId="7061"/>
    <cellStyle name="Normal 3 4 2 3 2 7" xfId="4869"/>
    <cellStyle name="Normal 3 4 2 3 3" xfId="828"/>
    <cellStyle name="Normal 3 4 2 3 3 2" xfId="1422"/>
    <cellStyle name="Normal 3 4 2 3 3 2 2" xfId="3999"/>
    <cellStyle name="Normal 3 4 2 3 3 2 2 2" xfId="8435"/>
    <cellStyle name="Normal 3 4 2 3 3 2 3" xfId="5859"/>
    <cellStyle name="Normal 3 4 2 3 3 3" xfId="2413"/>
    <cellStyle name="Normal 3 4 2 3 3 3 2" xfId="6849"/>
    <cellStyle name="Normal 3 4 2 3 3 4" xfId="5265"/>
    <cellStyle name="Normal 3 4 2 3 4" xfId="630"/>
    <cellStyle name="Normal 3 4 2 3 4 2" xfId="1818"/>
    <cellStyle name="Normal 3 4 2 3 4 2 2" xfId="6255"/>
    <cellStyle name="Normal 3 4 2 3 4 3" xfId="2823"/>
    <cellStyle name="Normal 3 4 2 3 4 3 2" xfId="7259"/>
    <cellStyle name="Normal 3 4 2 3 4 4" xfId="5067"/>
    <cellStyle name="Normal 3 4 2 3 5" xfId="1224"/>
    <cellStyle name="Normal 3 4 2 3 5 2" xfId="3233"/>
    <cellStyle name="Normal 3 4 2 3 5 2 2" xfId="7669"/>
    <cellStyle name="Normal 3 4 2 3 5 3" xfId="5661"/>
    <cellStyle name="Normal 3 4 2 3 6" xfId="3685"/>
    <cellStyle name="Normal 3 4 2 3 6 2" xfId="8121"/>
    <cellStyle name="Normal 3 4 2 3 7" xfId="4251"/>
    <cellStyle name="Normal 3 4 2 3 7 2" xfId="8687"/>
    <cellStyle name="Normal 3 4 2 3 8" xfId="2215"/>
    <cellStyle name="Normal 3 4 2 3 8 2" xfId="6651"/>
    <cellStyle name="Normal 3 4 2 3 9" xfId="4671"/>
    <cellStyle name="Normal 3 4 2 4" xfId="334"/>
    <cellStyle name="Normal 3 4 2 4 2" xfId="928"/>
    <cellStyle name="Normal 3 4 2 4 2 2" xfId="1918"/>
    <cellStyle name="Normal 3 4 2 4 2 2 2" xfId="6355"/>
    <cellStyle name="Normal 3 4 2 4 2 3" xfId="2937"/>
    <cellStyle name="Normal 3 4 2 4 2 3 2" xfId="7373"/>
    <cellStyle name="Normal 3 4 2 4 2 4" xfId="5365"/>
    <cellStyle name="Normal 3 4 2 4 3" xfId="1522"/>
    <cellStyle name="Normal 3 4 2 4 3 2" xfId="3347"/>
    <cellStyle name="Normal 3 4 2 4 3 2 2" xfId="7783"/>
    <cellStyle name="Normal 3 4 2 4 3 3" xfId="5959"/>
    <cellStyle name="Normal 3 4 2 4 4" xfId="3800"/>
    <cellStyle name="Normal 3 4 2 4 4 2" xfId="8236"/>
    <cellStyle name="Normal 3 4 2 4 5" xfId="4365"/>
    <cellStyle name="Normal 3 4 2 4 5 2" xfId="8801"/>
    <cellStyle name="Normal 3 4 2 4 6" xfId="2527"/>
    <cellStyle name="Normal 3 4 2 4 6 2" xfId="6963"/>
    <cellStyle name="Normal 3 4 2 4 7" xfId="4771"/>
    <cellStyle name="Normal 3 4 2 5" xfId="730"/>
    <cellStyle name="Normal 3 4 2 5 2" xfId="1324"/>
    <cellStyle name="Normal 3 4 2 5 2 2" xfId="4119"/>
    <cellStyle name="Normal 3 4 2 5 2 2 2" xfId="8555"/>
    <cellStyle name="Normal 3 4 2 5 2 3" xfId="5761"/>
    <cellStyle name="Normal 3 4 2 5 3" xfId="2315"/>
    <cellStyle name="Normal 3 4 2 5 3 2" xfId="6751"/>
    <cellStyle name="Normal 3 4 2 5 4" xfId="5167"/>
    <cellStyle name="Normal 3 4 2 6" xfId="532"/>
    <cellStyle name="Normal 3 4 2 6 2" xfId="1720"/>
    <cellStyle name="Normal 3 4 2 6 2 2" xfId="6157"/>
    <cellStyle name="Normal 3 4 2 6 3" xfId="2725"/>
    <cellStyle name="Normal 3 4 2 6 3 2" xfId="7161"/>
    <cellStyle name="Normal 3 4 2 6 4" xfId="4969"/>
    <cellStyle name="Normal 3 4 2 7" xfId="1126"/>
    <cellStyle name="Normal 3 4 2 7 2" xfId="3135"/>
    <cellStyle name="Normal 3 4 2 7 2 2" xfId="7571"/>
    <cellStyle name="Normal 3 4 2 7 3" xfId="5563"/>
    <cellStyle name="Normal 3 4 2 8" xfId="3548"/>
    <cellStyle name="Normal 3 4 2 8 2" xfId="7984"/>
    <cellStyle name="Normal 3 4 2 9" xfId="4153"/>
    <cellStyle name="Normal 3 4 2 9 2" xfId="8589"/>
    <cellStyle name="Normal 3 4 3" xfId="50"/>
    <cellStyle name="Normal 3 4 3 10" xfId="2131"/>
    <cellStyle name="Normal 3 4 3 10 2" xfId="6567"/>
    <cellStyle name="Normal 3 4 3 11" xfId="4577"/>
    <cellStyle name="Normal 3 4 3 2" xfId="93"/>
    <cellStyle name="Normal 3 4 3 2 10" xfId="4620"/>
    <cellStyle name="Normal 3 4 3 2 2" xfId="289"/>
    <cellStyle name="Normal 3 4 3 2 2 2" xfId="489"/>
    <cellStyle name="Normal 3 4 3 2 2 2 2" xfId="1083"/>
    <cellStyle name="Normal 3 4 3 2 2 2 2 2" xfId="2073"/>
    <cellStyle name="Normal 3 4 3 2 2 2 2 2 2" xfId="6510"/>
    <cellStyle name="Normal 3 4 3 2 2 2 2 3" xfId="3092"/>
    <cellStyle name="Normal 3 4 3 2 2 2 2 3 2" xfId="7528"/>
    <cellStyle name="Normal 3 4 3 2 2 2 2 4" xfId="5520"/>
    <cellStyle name="Normal 3 4 3 2 2 2 3" xfId="1677"/>
    <cellStyle name="Normal 3 4 3 2 2 2 3 2" xfId="3502"/>
    <cellStyle name="Normal 3 4 3 2 2 2 3 2 2" xfId="7938"/>
    <cellStyle name="Normal 3 4 3 2 2 2 3 3" xfId="6114"/>
    <cellStyle name="Normal 3 4 3 2 2 2 4" xfId="3955"/>
    <cellStyle name="Normal 3 4 3 2 2 2 4 2" xfId="8391"/>
    <cellStyle name="Normal 3 4 3 2 2 2 5" xfId="4520"/>
    <cellStyle name="Normal 3 4 3 2 2 2 5 2" xfId="8956"/>
    <cellStyle name="Normal 3 4 3 2 2 2 6" xfId="2682"/>
    <cellStyle name="Normal 3 4 3 2 2 2 6 2" xfId="7118"/>
    <cellStyle name="Normal 3 4 3 2 2 2 7" xfId="4926"/>
    <cellStyle name="Normal 3 4 3 2 2 3" xfId="885"/>
    <cellStyle name="Normal 3 4 3 2 2 3 2" xfId="1479"/>
    <cellStyle name="Normal 3 4 3 2 2 3 2 2" xfId="4013"/>
    <cellStyle name="Normal 3 4 3 2 2 3 2 2 2" xfId="8449"/>
    <cellStyle name="Normal 3 4 3 2 2 3 2 3" xfId="5916"/>
    <cellStyle name="Normal 3 4 3 2 2 3 3" xfId="2470"/>
    <cellStyle name="Normal 3 4 3 2 2 3 3 2" xfId="6906"/>
    <cellStyle name="Normal 3 4 3 2 2 3 4" xfId="5322"/>
    <cellStyle name="Normal 3 4 3 2 2 4" xfId="687"/>
    <cellStyle name="Normal 3 4 3 2 2 4 2" xfId="1875"/>
    <cellStyle name="Normal 3 4 3 2 2 4 2 2" xfId="6312"/>
    <cellStyle name="Normal 3 4 3 2 2 4 3" xfId="2880"/>
    <cellStyle name="Normal 3 4 3 2 2 4 3 2" xfId="7316"/>
    <cellStyle name="Normal 3 4 3 2 2 4 4" xfId="5124"/>
    <cellStyle name="Normal 3 4 3 2 2 5" xfId="1281"/>
    <cellStyle name="Normal 3 4 3 2 2 5 2" xfId="3290"/>
    <cellStyle name="Normal 3 4 3 2 2 5 2 2" xfId="7726"/>
    <cellStyle name="Normal 3 4 3 2 2 5 3" xfId="5718"/>
    <cellStyle name="Normal 3 4 3 2 2 6" xfId="3742"/>
    <cellStyle name="Normal 3 4 3 2 2 6 2" xfId="8178"/>
    <cellStyle name="Normal 3 4 3 2 2 7" xfId="4308"/>
    <cellStyle name="Normal 3 4 3 2 2 7 2" xfId="8744"/>
    <cellStyle name="Normal 3 4 3 2 2 8" xfId="2272"/>
    <cellStyle name="Normal 3 4 3 2 2 8 2" xfId="6708"/>
    <cellStyle name="Normal 3 4 3 2 2 9" xfId="4728"/>
    <cellStyle name="Normal 3 4 3 2 3" xfId="391"/>
    <cellStyle name="Normal 3 4 3 2 3 2" xfId="985"/>
    <cellStyle name="Normal 3 4 3 2 3 2 2" xfId="1975"/>
    <cellStyle name="Normal 3 4 3 2 3 2 2 2" xfId="6412"/>
    <cellStyle name="Normal 3 4 3 2 3 2 3" xfId="2994"/>
    <cellStyle name="Normal 3 4 3 2 3 2 3 2" xfId="7430"/>
    <cellStyle name="Normal 3 4 3 2 3 2 4" xfId="5422"/>
    <cellStyle name="Normal 3 4 3 2 3 3" xfId="1579"/>
    <cellStyle name="Normal 3 4 3 2 3 3 2" xfId="3404"/>
    <cellStyle name="Normal 3 4 3 2 3 3 2 2" xfId="7840"/>
    <cellStyle name="Normal 3 4 3 2 3 3 3" xfId="6016"/>
    <cellStyle name="Normal 3 4 3 2 3 4" xfId="3857"/>
    <cellStyle name="Normal 3 4 3 2 3 4 2" xfId="8293"/>
    <cellStyle name="Normal 3 4 3 2 3 5" xfId="4422"/>
    <cellStyle name="Normal 3 4 3 2 3 5 2" xfId="8858"/>
    <cellStyle name="Normal 3 4 3 2 3 6" xfId="2584"/>
    <cellStyle name="Normal 3 4 3 2 3 6 2" xfId="7020"/>
    <cellStyle name="Normal 3 4 3 2 3 7" xfId="4828"/>
    <cellStyle name="Normal 3 4 3 2 4" xfId="787"/>
    <cellStyle name="Normal 3 4 3 2 4 2" xfId="1381"/>
    <cellStyle name="Normal 3 4 3 2 4 2 2" xfId="4108"/>
    <cellStyle name="Normal 3 4 3 2 4 2 2 2" xfId="8544"/>
    <cellStyle name="Normal 3 4 3 2 4 2 3" xfId="5818"/>
    <cellStyle name="Normal 3 4 3 2 4 3" xfId="2372"/>
    <cellStyle name="Normal 3 4 3 2 4 3 2" xfId="6808"/>
    <cellStyle name="Normal 3 4 3 2 4 4" xfId="5224"/>
    <cellStyle name="Normal 3 4 3 2 5" xfId="589"/>
    <cellStyle name="Normal 3 4 3 2 5 2" xfId="1777"/>
    <cellStyle name="Normal 3 4 3 2 5 2 2" xfId="6214"/>
    <cellStyle name="Normal 3 4 3 2 5 3" xfId="2782"/>
    <cellStyle name="Normal 3 4 3 2 5 3 2" xfId="7218"/>
    <cellStyle name="Normal 3 4 3 2 5 4" xfId="5026"/>
    <cellStyle name="Normal 3 4 3 2 6" xfId="1183"/>
    <cellStyle name="Normal 3 4 3 2 6 2" xfId="3192"/>
    <cellStyle name="Normal 3 4 3 2 6 2 2" xfId="7628"/>
    <cellStyle name="Normal 3 4 3 2 6 3" xfId="5620"/>
    <cellStyle name="Normal 3 4 3 2 7" xfId="3605"/>
    <cellStyle name="Normal 3 4 3 2 7 2" xfId="8041"/>
    <cellStyle name="Normal 3 4 3 2 8" xfId="4210"/>
    <cellStyle name="Normal 3 4 3 2 8 2" xfId="8646"/>
    <cellStyle name="Normal 3 4 3 2 9" xfId="2174"/>
    <cellStyle name="Normal 3 4 3 2 9 2" xfId="6610"/>
    <cellStyle name="Normal 3 4 3 3" xfId="246"/>
    <cellStyle name="Normal 3 4 3 3 2" xfId="446"/>
    <cellStyle name="Normal 3 4 3 3 2 2" xfId="1040"/>
    <cellStyle name="Normal 3 4 3 3 2 2 2" xfId="2030"/>
    <cellStyle name="Normal 3 4 3 3 2 2 2 2" xfId="6467"/>
    <cellStyle name="Normal 3 4 3 3 2 2 3" xfId="3049"/>
    <cellStyle name="Normal 3 4 3 3 2 2 3 2" xfId="7485"/>
    <cellStyle name="Normal 3 4 3 3 2 2 4" xfId="5477"/>
    <cellStyle name="Normal 3 4 3 3 2 3" xfId="1634"/>
    <cellStyle name="Normal 3 4 3 3 2 3 2" xfId="3459"/>
    <cellStyle name="Normal 3 4 3 3 2 3 2 2" xfId="7895"/>
    <cellStyle name="Normal 3 4 3 3 2 3 3" xfId="6071"/>
    <cellStyle name="Normal 3 4 3 3 2 4" xfId="3912"/>
    <cellStyle name="Normal 3 4 3 3 2 4 2" xfId="8348"/>
    <cellStyle name="Normal 3 4 3 3 2 5" xfId="4477"/>
    <cellStyle name="Normal 3 4 3 3 2 5 2" xfId="8913"/>
    <cellStyle name="Normal 3 4 3 3 2 6" xfId="2639"/>
    <cellStyle name="Normal 3 4 3 3 2 6 2" xfId="7075"/>
    <cellStyle name="Normal 3 4 3 3 2 7" xfId="4883"/>
    <cellStyle name="Normal 3 4 3 3 3" xfId="842"/>
    <cellStyle name="Normal 3 4 3 3 3 2" xfId="1436"/>
    <cellStyle name="Normal 3 4 3 3 3 2 2" xfId="3626"/>
    <cellStyle name="Normal 3 4 3 3 3 2 2 2" xfId="8062"/>
    <cellStyle name="Normal 3 4 3 3 3 2 3" xfId="5873"/>
    <cellStyle name="Normal 3 4 3 3 3 3" xfId="2427"/>
    <cellStyle name="Normal 3 4 3 3 3 3 2" xfId="6863"/>
    <cellStyle name="Normal 3 4 3 3 3 4" xfId="5279"/>
    <cellStyle name="Normal 3 4 3 3 4" xfId="644"/>
    <cellStyle name="Normal 3 4 3 3 4 2" xfId="1832"/>
    <cellStyle name="Normal 3 4 3 3 4 2 2" xfId="6269"/>
    <cellStyle name="Normal 3 4 3 3 4 3" xfId="2837"/>
    <cellStyle name="Normal 3 4 3 3 4 3 2" xfId="7273"/>
    <cellStyle name="Normal 3 4 3 3 4 4" xfId="5081"/>
    <cellStyle name="Normal 3 4 3 3 5" xfId="1238"/>
    <cellStyle name="Normal 3 4 3 3 5 2" xfId="3247"/>
    <cellStyle name="Normal 3 4 3 3 5 2 2" xfId="7683"/>
    <cellStyle name="Normal 3 4 3 3 5 3" xfId="5675"/>
    <cellStyle name="Normal 3 4 3 3 6" xfId="3699"/>
    <cellStyle name="Normal 3 4 3 3 6 2" xfId="8135"/>
    <cellStyle name="Normal 3 4 3 3 7" xfId="4265"/>
    <cellStyle name="Normal 3 4 3 3 7 2" xfId="8701"/>
    <cellStyle name="Normal 3 4 3 3 8" xfId="2229"/>
    <cellStyle name="Normal 3 4 3 3 8 2" xfId="6665"/>
    <cellStyle name="Normal 3 4 3 3 9" xfId="4685"/>
    <cellStyle name="Normal 3 4 3 4" xfId="348"/>
    <cellStyle name="Normal 3 4 3 4 2" xfId="942"/>
    <cellStyle name="Normal 3 4 3 4 2 2" xfId="1932"/>
    <cellStyle name="Normal 3 4 3 4 2 2 2" xfId="6369"/>
    <cellStyle name="Normal 3 4 3 4 2 3" xfId="2951"/>
    <cellStyle name="Normal 3 4 3 4 2 3 2" xfId="7387"/>
    <cellStyle name="Normal 3 4 3 4 2 4" xfId="5379"/>
    <cellStyle name="Normal 3 4 3 4 3" xfId="1536"/>
    <cellStyle name="Normal 3 4 3 4 3 2" xfId="3361"/>
    <cellStyle name="Normal 3 4 3 4 3 2 2" xfId="7797"/>
    <cellStyle name="Normal 3 4 3 4 3 3" xfId="5973"/>
    <cellStyle name="Normal 3 4 3 4 4" xfId="3814"/>
    <cellStyle name="Normal 3 4 3 4 4 2" xfId="8250"/>
    <cellStyle name="Normal 3 4 3 4 5" xfId="4379"/>
    <cellStyle name="Normal 3 4 3 4 5 2" xfId="8815"/>
    <cellStyle name="Normal 3 4 3 4 6" xfId="2541"/>
    <cellStyle name="Normal 3 4 3 4 6 2" xfId="6977"/>
    <cellStyle name="Normal 3 4 3 4 7" xfId="4785"/>
    <cellStyle name="Normal 3 4 3 5" xfId="744"/>
    <cellStyle name="Normal 3 4 3 5 2" xfId="1338"/>
    <cellStyle name="Normal 3 4 3 5 2 2" xfId="4051"/>
    <cellStyle name="Normal 3 4 3 5 2 2 2" xfId="8487"/>
    <cellStyle name="Normal 3 4 3 5 2 3" xfId="5775"/>
    <cellStyle name="Normal 3 4 3 5 3" xfId="2329"/>
    <cellStyle name="Normal 3 4 3 5 3 2" xfId="6765"/>
    <cellStyle name="Normal 3 4 3 5 4" xfId="5181"/>
    <cellStyle name="Normal 3 4 3 6" xfId="546"/>
    <cellStyle name="Normal 3 4 3 6 2" xfId="1734"/>
    <cellStyle name="Normal 3 4 3 6 2 2" xfId="6171"/>
    <cellStyle name="Normal 3 4 3 6 3" xfId="2739"/>
    <cellStyle name="Normal 3 4 3 6 3 2" xfId="7175"/>
    <cellStyle name="Normal 3 4 3 6 4" xfId="4983"/>
    <cellStyle name="Normal 3 4 3 7" xfId="1140"/>
    <cellStyle name="Normal 3 4 3 7 2" xfId="3149"/>
    <cellStyle name="Normal 3 4 3 7 2 2" xfId="7585"/>
    <cellStyle name="Normal 3 4 3 7 3" xfId="5577"/>
    <cellStyle name="Normal 3 4 3 8" xfId="3562"/>
    <cellStyle name="Normal 3 4 3 8 2" xfId="7998"/>
    <cellStyle name="Normal 3 4 3 9" xfId="4167"/>
    <cellStyle name="Normal 3 4 3 9 2" xfId="8603"/>
    <cellStyle name="Normal 3 4 4" xfId="65"/>
    <cellStyle name="Normal 3 4 4 10" xfId="4592"/>
    <cellStyle name="Normal 3 4 4 2" xfId="261"/>
    <cellStyle name="Normal 3 4 4 2 2" xfId="461"/>
    <cellStyle name="Normal 3 4 4 2 2 2" xfId="1055"/>
    <cellStyle name="Normal 3 4 4 2 2 2 2" xfId="2045"/>
    <cellStyle name="Normal 3 4 4 2 2 2 2 2" xfId="6482"/>
    <cellStyle name="Normal 3 4 4 2 2 2 3" xfId="3064"/>
    <cellStyle name="Normal 3 4 4 2 2 2 3 2" xfId="7500"/>
    <cellStyle name="Normal 3 4 4 2 2 2 4" xfId="5492"/>
    <cellStyle name="Normal 3 4 4 2 2 3" xfId="1649"/>
    <cellStyle name="Normal 3 4 4 2 2 3 2" xfId="3474"/>
    <cellStyle name="Normal 3 4 4 2 2 3 2 2" xfId="7910"/>
    <cellStyle name="Normal 3 4 4 2 2 3 3" xfId="6086"/>
    <cellStyle name="Normal 3 4 4 2 2 4" xfId="3927"/>
    <cellStyle name="Normal 3 4 4 2 2 4 2" xfId="8363"/>
    <cellStyle name="Normal 3 4 4 2 2 5" xfId="4492"/>
    <cellStyle name="Normal 3 4 4 2 2 5 2" xfId="8928"/>
    <cellStyle name="Normal 3 4 4 2 2 6" xfId="2654"/>
    <cellStyle name="Normal 3 4 4 2 2 6 2" xfId="7090"/>
    <cellStyle name="Normal 3 4 4 2 2 7" xfId="4898"/>
    <cellStyle name="Normal 3 4 4 2 3" xfId="857"/>
    <cellStyle name="Normal 3 4 4 2 3 2" xfId="1451"/>
    <cellStyle name="Normal 3 4 4 2 3 2 2" xfId="3990"/>
    <cellStyle name="Normal 3 4 4 2 3 2 2 2" xfId="8426"/>
    <cellStyle name="Normal 3 4 4 2 3 2 3" xfId="5888"/>
    <cellStyle name="Normal 3 4 4 2 3 3" xfId="2442"/>
    <cellStyle name="Normal 3 4 4 2 3 3 2" xfId="6878"/>
    <cellStyle name="Normal 3 4 4 2 3 4" xfId="5294"/>
    <cellStyle name="Normal 3 4 4 2 4" xfId="659"/>
    <cellStyle name="Normal 3 4 4 2 4 2" xfId="1847"/>
    <cellStyle name="Normal 3 4 4 2 4 2 2" xfId="6284"/>
    <cellStyle name="Normal 3 4 4 2 4 3" xfId="2852"/>
    <cellStyle name="Normal 3 4 4 2 4 3 2" xfId="7288"/>
    <cellStyle name="Normal 3 4 4 2 4 4" xfId="5096"/>
    <cellStyle name="Normal 3 4 4 2 5" xfId="1253"/>
    <cellStyle name="Normal 3 4 4 2 5 2" xfId="3262"/>
    <cellStyle name="Normal 3 4 4 2 5 2 2" xfId="7698"/>
    <cellStyle name="Normal 3 4 4 2 5 3" xfId="5690"/>
    <cellStyle name="Normal 3 4 4 2 6" xfId="3714"/>
    <cellStyle name="Normal 3 4 4 2 6 2" xfId="8150"/>
    <cellStyle name="Normal 3 4 4 2 7" xfId="4280"/>
    <cellStyle name="Normal 3 4 4 2 7 2" xfId="8716"/>
    <cellStyle name="Normal 3 4 4 2 8" xfId="2244"/>
    <cellStyle name="Normal 3 4 4 2 8 2" xfId="6680"/>
    <cellStyle name="Normal 3 4 4 2 9" xfId="4700"/>
    <cellStyle name="Normal 3 4 4 3" xfId="363"/>
    <cellStyle name="Normal 3 4 4 3 2" xfId="957"/>
    <cellStyle name="Normal 3 4 4 3 2 2" xfId="1947"/>
    <cellStyle name="Normal 3 4 4 3 2 2 2" xfId="6384"/>
    <cellStyle name="Normal 3 4 4 3 2 3" xfId="2966"/>
    <cellStyle name="Normal 3 4 4 3 2 3 2" xfId="7402"/>
    <cellStyle name="Normal 3 4 4 3 2 4" xfId="5394"/>
    <cellStyle name="Normal 3 4 4 3 3" xfId="1551"/>
    <cellStyle name="Normal 3 4 4 3 3 2" xfId="3376"/>
    <cellStyle name="Normal 3 4 4 3 3 2 2" xfId="7812"/>
    <cellStyle name="Normal 3 4 4 3 3 3" xfId="5988"/>
    <cellStyle name="Normal 3 4 4 3 4" xfId="3829"/>
    <cellStyle name="Normal 3 4 4 3 4 2" xfId="8265"/>
    <cellStyle name="Normal 3 4 4 3 5" xfId="4394"/>
    <cellStyle name="Normal 3 4 4 3 5 2" xfId="8830"/>
    <cellStyle name="Normal 3 4 4 3 6" xfId="2556"/>
    <cellStyle name="Normal 3 4 4 3 6 2" xfId="6992"/>
    <cellStyle name="Normal 3 4 4 3 7" xfId="4800"/>
    <cellStyle name="Normal 3 4 4 4" xfId="759"/>
    <cellStyle name="Normal 3 4 4 4 2" xfId="1353"/>
    <cellStyle name="Normal 3 4 4 4 2 2" xfId="4058"/>
    <cellStyle name="Normal 3 4 4 4 2 2 2" xfId="8494"/>
    <cellStyle name="Normal 3 4 4 4 2 3" xfId="5790"/>
    <cellStyle name="Normal 3 4 4 4 3" xfId="2344"/>
    <cellStyle name="Normal 3 4 4 4 3 2" xfId="6780"/>
    <cellStyle name="Normal 3 4 4 4 4" xfId="5196"/>
    <cellStyle name="Normal 3 4 4 5" xfId="561"/>
    <cellStyle name="Normal 3 4 4 5 2" xfId="1749"/>
    <cellStyle name="Normal 3 4 4 5 2 2" xfId="6186"/>
    <cellStyle name="Normal 3 4 4 5 3" xfId="2754"/>
    <cellStyle name="Normal 3 4 4 5 3 2" xfId="7190"/>
    <cellStyle name="Normal 3 4 4 5 4" xfId="4998"/>
    <cellStyle name="Normal 3 4 4 6" xfId="1155"/>
    <cellStyle name="Normal 3 4 4 6 2" xfId="3164"/>
    <cellStyle name="Normal 3 4 4 6 2 2" xfId="7600"/>
    <cellStyle name="Normal 3 4 4 6 3" xfId="5592"/>
    <cellStyle name="Normal 3 4 4 7" xfId="3577"/>
    <cellStyle name="Normal 3 4 4 7 2" xfId="8013"/>
    <cellStyle name="Normal 3 4 4 8" xfId="4182"/>
    <cellStyle name="Normal 3 4 4 8 2" xfId="8618"/>
    <cellStyle name="Normal 3 4 4 9" xfId="2146"/>
    <cellStyle name="Normal 3 4 4 9 2" xfId="6582"/>
    <cellStyle name="Normal 3 4 5" xfId="218"/>
    <cellStyle name="Normal 3 4 5 2" xfId="418"/>
    <cellStyle name="Normal 3 4 5 2 2" xfId="1012"/>
    <cellStyle name="Normal 3 4 5 2 2 2" xfId="2002"/>
    <cellStyle name="Normal 3 4 5 2 2 2 2" xfId="6439"/>
    <cellStyle name="Normal 3 4 5 2 2 3" xfId="3021"/>
    <cellStyle name="Normal 3 4 5 2 2 3 2" xfId="7457"/>
    <cellStyle name="Normal 3 4 5 2 2 4" xfId="5449"/>
    <cellStyle name="Normal 3 4 5 2 3" xfId="1606"/>
    <cellStyle name="Normal 3 4 5 2 3 2" xfId="3431"/>
    <cellStyle name="Normal 3 4 5 2 3 2 2" xfId="7867"/>
    <cellStyle name="Normal 3 4 5 2 3 3" xfId="6043"/>
    <cellStyle name="Normal 3 4 5 2 4" xfId="3884"/>
    <cellStyle name="Normal 3 4 5 2 4 2" xfId="8320"/>
    <cellStyle name="Normal 3 4 5 2 5" xfId="4449"/>
    <cellStyle name="Normal 3 4 5 2 5 2" xfId="8885"/>
    <cellStyle name="Normal 3 4 5 2 6" xfId="2611"/>
    <cellStyle name="Normal 3 4 5 2 6 2" xfId="7047"/>
    <cellStyle name="Normal 3 4 5 2 7" xfId="4855"/>
    <cellStyle name="Normal 3 4 5 3" xfId="814"/>
    <cellStyle name="Normal 3 4 5 3 2" xfId="1408"/>
    <cellStyle name="Normal 3 4 5 3 2 2" xfId="3619"/>
    <cellStyle name="Normal 3 4 5 3 2 2 2" xfId="8055"/>
    <cellStyle name="Normal 3 4 5 3 2 3" xfId="5845"/>
    <cellStyle name="Normal 3 4 5 3 3" xfId="2399"/>
    <cellStyle name="Normal 3 4 5 3 3 2" xfId="6835"/>
    <cellStyle name="Normal 3 4 5 3 4" xfId="5251"/>
    <cellStyle name="Normal 3 4 5 4" xfId="616"/>
    <cellStyle name="Normal 3 4 5 4 2" xfId="1804"/>
    <cellStyle name="Normal 3 4 5 4 2 2" xfId="6241"/>
    <cellStyle name="Normal 3 4 5 4 3" xfId="2809"/>
    <cellStyle name="Normal 3 4 5 4 3 2" xfId="7245"/>
    <cellStyle name="Normal 3 4 5 4 4" xfId="5053"/>
    <cellStyle name="Normal 3 4 5 5" xfId="1210"/>
    <cellStyle name="Normal 3 4 5 5 2" xfId="3219"/>
    <cellStyle name="Normal 3 4 5 5 2 2" xfId="7655"/>
    <cellStyle name="Normal 3 4 5 5 3" xfId="5647"/>
    <cellStyle name="Normal 3 4 5 6" xfId="3671"/>
    <cellStyle name="Normal 3 4 5 6 2" xfId="8107"/>
    <cellStyle name="Normal 3 4 5 7" xfId="4237"/>
    <cellStyle name="Normal 3 4 5 7 2" xfId="8673"/>
    <cellStyle name="Normal 3 4 5 8" xfId="2201"/>
    <cellStyle name="Normal 3 4 5 8 2" xfId="6637"/>
    <cellStyle name="Normal 3 4 5 9" xfId="4657"/>
    <cellStyle name="Normal 3 4 6" xfId="320"/>
    <cellStyle name="Normal 3 4 6 2" xfId="914"/>
    <cellStyle name="Normal 3 4 6 2 2" xfId="1904"/>
    <cellStyle name="Normal 3 4 6 2 2 2" xfId="6341"/>
    <cellStyle name="Normal 3 4 6 2 3" xfId="2908"/>
    <cellStyle name="Normal 3 4 6 2 3 2" xfId="7344"/>
    <cellStyle name="Normal 3 4 6 2 4" xfId="5351"/>
    <cellStyle name="Normal 3 4 6 3" xfId="1508"/>
    <cellStyle name="Normal 3 4 6 3 2" xfId="3318"/>
    <cellStyle name="Normal 3 4 6 3 2 2" xfId="7754"/>
    <cellStyle name="Normal 3 4 6 3 3" xfId="5945"/>
    <cellStyle name="Normal 3 4 6 4" xfId="3771"/>
    <cellStyle name="Normal 3 4 6 4 2" xfId="8207"/>
    <cellStyle name="Normal 3 4 6 5" xfId="4336"/>
    <cellStyle name="Normal 3 4 6 5 2" xfId="8772"/>
    <cellStyle name="Normal 3 4 6 6" xfId="2498"/>
    <cellStyle name="Normal 3 4 6 6 2" xfId="6934"/>
    <cellStyle name="Normal 3 4 6 7" xfId="4757"/>
    <cellStyle name="Normal 3 4 7" xfId="716"/>
    <cellStyle name="Normal 3 4 7 2" xfId="1310"/>
    <cellStyle name="Normal 3 4 7 2 2" xfId="2923"/>
    <cellStyle name="Normal 3 4 7 2 2 2" xfId="7359"/>
    <cellStyle name="Normal 3 4 7 2 3" xfId="5747"/>
    <cellStyle name="Normal 3 4 7 3" xfId="3333"/>
    <cellStyle name="Normal 3 4 7 3 2" xfId="7769"/>
    <cellStyle name="Normal 3 4 7 4" xfId="3786"/>
    <cellStyle name="Normal 3 4 7 4 2" xfId="8222"/>
    <cellStyle name="Normal 3 4 7 5" xfId="4351"/>
    <cellStyle name="Normal 3 4 7 5 2" xfId="8787"/>
    <cellStyle name="Normal 3 4 7 6" xfId="2513"/>
    <cellStyle name="Normal 3 4 7 6 2" xfId="6949"/>
    <cellStyle name="Normal 3 4 7 7" xfId="5153"/>
    <cellStyle name="Normal 3 4 8" xfId="518"/>
    <cellStyle name="Normal 3 4 8 2" xfId="1706"/>
    <cellStyle name="Normal 3 4 8 2 2" xfId="4053"/>
    <cellStyle name="Normal 3 4 8 2 2 2" xfId="8489"/>
    <cellStyle name="Normal 3 4 8 2 3" xfId="6143"/>
    <cellStyle name="Normal 3 4 8 3" xfId="2301"/>
    <cellStyle name="Normal 3 4 8 3 2" xfId="6737"/>
    <cellStyle name="Normal 3 4 8 4" xfId="4955"/>
    <cellStyle name="Normal 3 4 9" xfId="1112"/>
    <cellStyle name="Normal 3 4 9 2" xfId="2711"/>
    <cellStyle name="Normal 3 4 9 2 2" xfId="7147"/>
    <cellStyle name="Normal 3 4 9 3" xfId="5549"/>
    <cellStyle name="Normal 3 5" xfId="28"/>
    <cellStyle name="Normal 3 5 10" xfId="3127"/>
    <cellStyle name="Normal 3 5 10 2" xfId="7563"/>
    <cellStyle name="Normal 3 5 11" xfId="3540"/>
    <cellStyle name="Normal 3 5 11 2" xfId="7976"/>
    <cellStyle name="Normal 3 5 12" xfId="4145"/>
    <cellStyle name="Normal 3 5 12 2" xfId="8581"/>
    <cellStyle name="Normal 3 5 13" xfId="2109"/>
    <cellStyle name="Normal 3 5 13 2" xfId="6545"/>
    <cellStyle name="Normal 3 5 14" xfId="4555"/>
    <cellStyle name="Normal 3 5 2" xfId="42"/>
    <cellStyle name="Normal 3 5 2 10" xfId="2123"/>
    <cellStyle name="Normal 3 5 2 10 2" xfId="6559"/>
    <cellStyle name="Normal 3 5 2 11" xfId="4569"/>
    <cellStyle name="Normal 3 5 2 2" xfId="85"/>
    <cellStyle name="Normal 3 5 2 2 10" xfId="4612"/>
    <cellStyle name="Normal 3 5 2 2 2" xfId="281"/>
    <cellStyle name="Normal 3 5 2 2 2 2" xfId="481"/>
    <cellStyle name="Normal 3 5 2 2 2 2 2" xfId="1075"/>
    <cellStyle name="Normal 3 5 2 2 2 2 2 2" xfId="2065"/>
    <cellStyle name="Normal 3 5 2 2 2 2 2 2 2" xfId="6502"/>
    <cellStyle name="Normal 3 5 2 2 2 2 2 3" xfId="3084"/>
    <cellStyle name="Normal 3 5 2 2 2 2 2 3 2" xfId="7520"/>
    <cellStyle name="Normal 3 5 2 2 2 2 2 4" xfId="5512"/>
    <cellStyle name="Normal 3 5 2 2 2 2 3" xfId="1669"/>
    <cellStyle name="Normal 3 5 2 2 2 2 3 2" xfId="3494"/>
    <cellStyle name="Normal 3 5 2 2 2 2 3 2 2" xfId="7930"/>
    <cellStyle name="Normal 3 5 2 2 2 2 3 3" xfId="6106"/>
    <cellStyle name="Normal 3 5 2 2 2 2 4" xfId="3947"/>
    <cellStyle name="Normal 3 5 2 2 2 2 4 2" xfId="8383"/>
    <cellStyle name="Normal 3 5 2 2 2 2 5" xfId="4512"/>
    <cellStyle name="Normal 3 5 2 2 2 2 5 2" xfId="8948"/>
    <cellStyle name="Normal 3 5 2 2 2 2 6" xfId="2674"/>
    <cellStyle name="Normal 3 5 2 2 2 2 6 2" xfId="7110"/>
    <cellStyle name="Normal 3 5 2 2 2 2 7" xfId="4918"/>
    <cellStyle name="Normal 3 5 2 2 2 3" xfId="877"/>
    <cellStyle name="Normal 3 5 2 2 2 3 2" xfId="1471"/>
    <cellStyle name="Normal 3 5 2 2 2 3 2 2" xfId="4017"/>
    <cellStyle name="Normal 3 5 2 2 2 3 2 2 2" xfId="8453"/>
    <cellStyle name="Normal 3 5 2 2 2 3 2 3" xfId="5908"/>
    <cellStyle name="Normal 3 5 2 2 2 3 3" xfId="2462"/>
    <cellStyle name="Normal 3 5 2 2 2 3 3 2" xfId="6898"/>
    <cellStyle name="Normal 3 5 2 2 2 3 4" xfId="5314"/>
    <cellStyle name="Normal 3 5 2 2 2 4" xfId="679"/>
    <cellStyle name="Normal 3 5 2 2 2 4 2" xfId="1867"/>
    <cellStyle name="Normal 3 5 2 2 2 4 2 2" xfId="6304"/>
    <cellStyle name="Normal 3 5 2 2 2 4 3" xfId="2872"/>
    <cellStyle name="Normal 3 5 2 2 2 4 3 2" xfId="7308"/>
    <cellStyle name="Normal 3 5 2 2 2 4 4" xfId="5116"/>
    <cellStyle name="Normal 3 5 2 2 2 5" xfId="1273"/>
    <cellStyle name="Normal 3 5 2 2 2 5 2" xfId="3282"/>
    <cellStyle name="Normal 3 5 2 2 2 5 2 2" xfId="7718"/>
    <cellStyle name="Normal 3 5 2 2 2 5 3" xfId="5710"/>
    <cellStyle name="Normal 3 5 2 2 2 6" xfId="3734"/>
    <cellStyle name="Normal 3 5 2 2 2 6 2" xfId="8170"/>
    <cellStyle name="Normal 3 5 2 2 2 7" xfId="4300"/>
    <cellStyle name="Normal 3 5 2 2 2 7 2" xfId="8736"/>
    <cellStyle name="Normal 3 5 2 2 2 8" xfId="2264"/>
    <cellStyle name="Normal 3 5 2 2 2 8 2" xfId="6700"/>
    <cellStyle name="Normal 3 5 2 2 2 9" xfId="4720"/>
    <cellStyle name="Normal 3 5 2 2 3" xfId="383"/>
    <cellStyle name="Normal 3 5 2 2 3 2" xfId="977"/>
    <cellStyle name="Normal 3 5 2 2 3 2 2" xfId="1967"/>
    <cellStyle name="Normal 3 5 2 2 3 2 2 2" xfId="6404"/>
    <cellStyle name="Normal 3 5 2 2 3 2 3" xfId="2986"/>
    <cellStyle name="Normal 3 5 2 2 3 2 3 2" xfId="7422"/>
    <cellStyle name="Normal 3 5 2 2 3 2 4" xfId="5414"/>
    <cellStyle name="Normal 3 5 2 2 3 3" xfId="1571"/>
    <cellStyle name="Normal 3 5 2 2 3 3 2" xfId="3396"/>
    <cellStyle name="Normal 3 5 2 2 3 3 2 2" xfId="7832"/>
    <cellStyle name="Normal 3 5 2 2 3 3 3" xfId="6008"/>
    <cellStyle name="Normal 3 5 2 2 3 4" xfId="3849"/>
    <cellStyle name="Normal 3 5 2 2 3 4 2" xfId="8285"/>
    <cellStyle name="Normal 3 5 2 2 3 5" xfId="4414"/>
    <cellStyle name="Normal 3 5 2 2 3 5 2" xfId="8850"/>
    <cellStyle name="Normal 3 5 2 2 3 6" xfId="2576"/>
    <cellStyle name="Normal 3 5 2 2 3 6 2" xfId="7012"/>
    <cellStyle name="Normal 3 5 2 2 3 7" xfId="4820"/>
    <cellStyle name="Normal 3 5 2 2 4" xfId="779"/>
    <cellStyle name="Normal 3 5 2 2 4 2" xfId="1373"/>
    <cellStyle name="Normal 3 5 2 2 4 2 2" xfId="4111"/>
    <cellStyle name="Normal 3 5 2 2 4 2 2 2" xfId="8547"/>
    <cellStyle name="Normal 3 5 2 2 4 2 3" xfId="5810"/>
    <cellStyle name="Normal 3 5 2 2 4 3" xfId="2364"/>
    <cellStyle name="Normal 3 5 2 2 4 3 2" xfId="6800"/>
    <cellStyle name="Normal 3 5 2 2 4 4" xfId="5216"/>
    <cellStyle name="Normal 3 5 2 2 5" xfId="581"/>
    <cellStyle name="Normal 3 5 2 2 5 2" xfId="1769"/>
    <cellStyle name="Normal 3 5 2 2 5 2 2" xfId="6206"/>
    <cellStyle name="Normal 3 5 2 2 5 3" xfId="2774"/>
    <cellStyle name="Normal 3 5 2 2 5 3 2" xfId="7210"/>
    <cellStyle name="Normal 3 5 2 2 5 4" xfId="5018"/>
    <cellStyle name="Normal 3 5 2 2 6" xfId="1175"/>
    <cellStyle name="Normal 3 5 2 2 6 2" xfId="3184"/>
    <cellStyle name="Normal 3 5 2 2 6 2 2" xfId="7620"/>
    <cellStyle name="Normal 3 5 2 2 6 3" xfId="5612"/>
    <cellStyle name="Normal 3 5 2 2 7" xfId="3597"/>
    <cellStyle name="Normal 3 5 2 2 7 2" xfId="8033"/>
    <cellStyle name="Normal 3 5 2 2 8" xfId="4202"/>
    <cellStyle name="Normal 3 5 2 2 8 2" xfId="8638"/>
    <cellStyle name="Normal 3 5 2 2 9" xfId="2166"/>
    <cellStyle name="Normal 3 5 2 2 9 2" xfId="6602"/>
    <cellStyle name="Normal 3 5 2 3" xfId="238"/>
    <cellStyle name="Normal 3 5 2 3 2" xfId="438"/>
    <cellStyle name="Normal 3 5 2 3 2 2" xfId="1032"/>
    <cellStyle name="Normal 3 5 2 3 2 2 2" xfId="2022"/>
    <cellStyle name="Normal 3 5 2 3 2 2 2 2" xfId="6459"/>
    <cellStyle name="Normal 3 5 2 3 2 2 3" xfId="3041"/>
    <cellStyle name="Normal 3 5 2 3 2 2 3 2" xfId="7477"/>
    <cellStyle name="Normal 3 5 2 3 2 2 4" xfId="5469"/>
    <cellStyle name="Normal 3 5 2 3 2 3" xfId="1626"/>
    <cellStyle name="Normal 3 5 2 3 2 3 2" xfId="3451"/>
    <cellStyle name="Normal 3 5 2 3 2 3 2 2" xfId="7887"/>
    <cellStyle name="Normal 3 5 2 3 2 3 3" xfId="6063"/>
    <cellStyle name="Normal 3 5 2 3 2 4" xfId="3904"/>
    <cellStyle name="Normal 3 5 2 3 2 4 2" xfId="8340"/>
    <cellStyle name="Normal 3 5 2 3 2 5" xfId="4469"/>
    <cellStyle name="Normal 3 5 2 3 2 5 2" xfId="8905"/>
    <cellStyle name="Normal 3 5 2 3 2 6" xfId="2631"/>
    <cellStyle name="Normal 3 5 2 3 2 6 2" xfId="7067"/>
    <cellStyle name="Normal 3 5 2 3 2 7" xfId="4875"/>
    <cellStyle name="Normal 3 5 2 3 3" xfId="834"/>
    <cellStyle name="Normal 3 5 2 3 3 2" xfId="1428"/>
    <cellStyle name="Normal 3 5 2 3 3 2 2" xfId="4035"/>
    <cellStyle name="Normal 3 5 2 3 3 2 2 2" xfId="8471"/>
    <cellStyle name="Normal 3 5 2 3 3 2 3" xfId="5865"/>
    <cellStyle name="Normal 3 5 2 3 3 3" xfId="2419"/>
    <cellStyle name="Normal 3 5 2 3 3 3 2" xfId="6855"/>
    <cellStyle name="Normal 3 5 2 3 3 4" xfId="5271"/>
    <cellStyle name="Normal 3 5 2 3 4" xfId="636"/>
    <cellStyle name="Normal 3 5 2 3 4 2" xfId="1824"/>
    <cellStyle name="Normal 3 5 2 3 4 2 2" xfId="6261"/>
    <cellStyle name="Normal 3 5 2 3 4 3" xfId="2829"/>
    <cellStyle name="Normal 3 5 2 3 4 3 2" xfId="7265"/>
    <cellStyle name="Normal 3 5 2 3 4 4" xfId="5073"/>
    <cellStyle name="Normal 3 5 2 3 5" xfId="1230"/>
    <cellStyle name="Normal 3 5 2 3 5 2" xfId="3239"/>
    <cellStyle name="Normal 3 5 2 3 5 2 2" xfId="7675"/>
    <cellStyle name="Normal 3 5 2 3 5 3" xfId="5667"/>
    <cellStyle name="Normal 3 5 2 3 6" xfId="3691"/>
    <cellStyle name="Normal 3 5 2 3 6 2" xfId="8127"/>
    <cellStyle name="Normal 3 5 2 3 7" xfId="4257"/>
    <cellStyle name="Normal 3 5 2 3 7 2" xfId="8693"/>
    <cellStyle name="Normal 3 5 2 3 8" xfId="2221"/>
    <cellStyle name="Normal 3 5 2 3 8 2" xfId="6657"/>
    <cellStyle name="Normal 3 5 2 3 9" xfId="4677"/>
    <cellStyle name="Normal 3 5 2 4" xfId="340"/>
    <cellStyle name="Normal 3 5 2 4 2" xfId="934"/>
    <cellStyle name="Normal 3 5 2 4 2 2" xfId="1924"/>
    <cellStyle name="Normal 3 5 2 4 2 2 2" xfId="6361"/>
    <cellStyle name="Normal 3 5 2 4 2 3" xfId="2943"/>
    <cellStyle name="Normal 3 5 2 4 2 3 2" xfId="7379"/>
    <cellStyle name="Normal 3 5 2 4 2 4" xfId="5371"/>
    <cellStyle name="Normal 3 5 2 4 3" xfId="1528"/>
    <cellStyle name="Normal 3 5 2 4 3 2" xfId="3353"/>
    <cellStyle name="Normal 3 5 2 4 3 2 2" xfId="7789"/>
    <cellStyle name="Normal 3 5 2 4 3 3" xfId="5965"/>
    <cellStyle name="Normal 3 5 2 4 4" xfId="3806"/>
    <cellStyle name="Normal 3 5 2 4 4 2" xfId="8242"/>
    <cellStyle name="Normal 3 5 2 4 5" xfId="4371"/>
    <cellStyle name="Normal 3 5 2 4 5 2" xfId="8807"/>
    <cellStyle name="Normal 3 5 2 4 6" xfId="2533"/>
    <cellStyle name="Normal 3 5 2 4 6 2" xfId="6969"/>
    <cellStyle name="Normal 3 5 2 4 7" xfId="4777"/>
    <cellStyle name="Normal 3 5 2 5" xfId="736"/>
    <cellStyle name="Normal 3 5 2 5 2" xfId="1330"/>
    <cellStyle name="Normal 3 5 2 5 2 2" xfId="4104"/>
    <cellStyle name="Normal 3 5 2 5 2 2 2" xfId="8540"/>
    <cellStyle name="Normal 3 5 2 5 2 3" xfId="5767"/>
    <cellStyle name="Normal 3 5 2 5 3" xfId="2321"/>
    <cellStyle name="Normal 3 5 2 5 3 2" xfId="6757"/>
    <cellStyle name="Normal 3 5 2 5 4" xfId="5173"/>
    <cellStyle name="Normal 3 5 2 6" xfId="538"/>
    <cellStyle name="Normal 3 5 2 6 2" xfId="1726"/>
    <cellStyle name="Normal 3 5 2 6 2 2" xfId="6163"/>
    <cellStyle name="Normal 3 5 2 6 3" xfId="2731"/>
    <cellStyle name="Normal 3 5 2 6 3 2" xfId="7167"/>
    <cellStyle name="Normal 3 5 2 6 4" xfId="4975"/>
    <cellStyle name="Normal 3 5 2 7" xfId="1132"/>
    <cellStyle name="Normal 3 5 2 7 2" xfId="3141"/>
    <cellStyle name="Normal 3 5 2 7 2 2" xfId="7577"/>
    <cellStyle name="Normal 3 5 2 7 3" xfId="5569"/>
    <cellStyle name="Normal 3 5 2 8" xfId="3554"/>
    <cellStyle name="Normal 3 5 2 8 2" xfId="7990"/>
    <cellStyle name="Normal 3 5 2 9" xfId="4159"/>
    <cellStyle name="Normal 3 5 2 9 2" xfId="8595"/>
    <cellStyle name="Normal 3 5 3" xfId="56"/>
    <cellStyle name="Normal 3 5 3 10" xfId="2137"/>
    <cellStyle name="Normal 3 5 3 10 2" xfId="6573"/>
    <cellStyle name="Normal 3 5 3 11" xfId="4583"/>
    <cellStyle name="Normal 3 5 3 2" xfId="99"/>
    <cellStyle name="Normal 3 5 3 2 10" xfId="4626"/>
    <cellStyle name="Normal 3 5 3 2 2" xfId="295"/>
    <cellStyle name="Normal 3 5 3 2 2 2" xfId="495"/>
    <cellStyle name="Normal 3 5 3 2 2 2 2" xfId="1089"/>
    <cellStyle name="Normal 3 5 3 2 2 2 2 2" xfId="2079"/>
    <cellStyle name="Normal 3 5 3 2 2 2 2 2 2" xfId="6516"/>
    <cellStyle name="Normal 3 5 3 2 2 2 2 3" xfId="3098"/>
    <cellStyle name="Normal 3 5 3 2 2 2 2 3 2" xfId="7534"/>
    <cellStyle name="Normal 3 5 3 2 2 2 2 4" xfId="5526"/>
    <cellStyle name="Normal 3 5 3 2 2 2 3" xfId="1683"/>
    <cellStyle name="Normal 3 5 3 2 2 2 3 2" xfId="3508"/>
    <cellStyle name="Normal 3 5 3 2 2 2 3 2 2" xfId="7944"/>
    <cellStyle name="Normal 3 5 3 2 2 2 3 3" xfId="6120"/>
    <cellStyle name="Normal 3 5 3 2 2 2 4" xfId="3961"/>
    <cellStyle name="Normal 3 5 3 2 2 2 4 2" xfId="8397"/>
    <cellStyle name="Normal 3 5 3 2 2 2 5" xfId="4526"/>
    <cellStyle name="Normal 3 5 3 2 2 2 5 2" xfId="8962"/>
    <cellStyle name="Normal 3 5 3 2 2 2 6" xfId="2688"/>
    <cellStyle name="Normal 3 5 3 2 2 2 6 2" xfId="7124"/>
    <cellStyle name="Normal 3 5 3 2 2 2 7" xfId="4932"/>
    <cellStyle name="Normal 3 5 3 2 2 3" xfId="891"/>
    <cellStyle name="Normal 3 5 3 2 2 3 2" xfId="1485"/>
    <cellStyle name="Normal 3 5 3 2 2 3 2 2" xfId="4010"/>
    <cellStyle name="Normal 3 5 3 2 2 3 2 2 2" xfId="8446"/>
    <cellStyle name="Normal 3 5 3 2 2 3 2 3" xfId="5922"/>
    <cellStyle name="Normal 3 5 3 2 2 3 3" xfId="2476"/>
    <cellStyle name="Normal 3 5 3 2 2 3 3 2" xfId="6912"/>
    <cellStyle name="Normal 3 5 3 2 2 3 4" xfId="5328"/>
    <cellStyle name="Normal 3 5 3 2 2 4" xfId="693"/>
    <cellStyle name="Normal 3 5 3 2 2 4 2" xfId="1881"/>
    <cellStyle name="Normal 3 5 3 2 2 4 2 2" xfId="6318"/>
    <cellStyle name="Normal 3 5 3 2 2 4 3" xfId="2886"/>
    <cellStyle name="Normal 3 5 3 2 2 4 3 2" xfId="7322"/>
    <cellStyle name="Normal 3 5 3 2 2 4 4" xfId="5130"/>
    <cellStyle name="Normal 3 5 3 2 2 5" xfId="1287"/>
    <cellStyle name="Normal 3 5 3 2 2 5 2" xfId="3296"/>
    <cellStyle name="Normal 3 5 3 2 2 5 2 2" xfId="7732"/>
    <cellStyle name="Normal 3 5 3 2 2 5 3" xfId="5724"/>
    <cellStyle name="Normal 3 5 3 2 2 6" xfId="3748"/>
    <cellStyle name="Normal 3 5 3 2 2 6 2" xfId="8184"/>
    <cellStyle name="Normal 3 5 3 2 2 7" xfId="4314"/>
    <cellStyle name="Normal 3 5 3 2 2 7 2" xfId="8750"/>
    <cellStyle name="Normal 3 5 3 2 2 8" xfId="2278"/>
    <cellStyle name="Normal 3 5 3 2 2 8 2" xfId="6714"/>
    <cellStyle name="Normal 3 5 3 2 2 9" xfId="4734"/>
    <cellStyle name="Normal 3 5 3 2 3" xfId="397"/>
    <cellStyle name="Normal 3 5 3 2 3 2" xfId="991"/>
    <cellStyle name="Normal 3 5 3 2 3 2 2" xfId="1981"/>
    <cellStyle name="Normal 3 5 3 2 3 2 2 2" xfId="6418"/>
    <cellStyle name="Normal 3 5 3 2 3 2 3" xfId="3000"/>
    <cellStyle name="Normal 3 5 3 2 3 2 3 2" xfId="7436"/>
    <cellStyle name="Normal 3 5 3 2 3 2 4" xfId="5428"/>
    <cellStyle name="Normal 3 5 3 2 3 3" xfId="1585"/>
    <cellStyle name="Normal 3 5 3 2 3 3 2" xfId="3410"/>
    <cellStyle name="Normal 3 5 3 2 3 3 2 2" xfId="7846"/>
    <cellStyle name="Normal 3 5 3 2 3 3 3" xfId="6022"/>
    <cellStyle name="Normal 3 5 3 2 3 4" xfId="3863"/>
    <cellStyle name="Normal 3 5 3 2 3 4 2" xfId="8299"/>
    <cellStyle name="Normal 3 5 3 2 3 5" xfId="4428"/>
    <cellStyle name="Normal 3 5 3 2 3 5 2" xfId="8864"/>
    <cellStyle name="Normal 3 5 3 2 3 6" xfId="2590"/>
    <cellStyle name="Normal 3 5 3 2 3 6 2" xfId="7026"/>
    <cellStyle name="Normal 3 5 3 2 3 7" xfId="4834"/>
    <cellStyle name="Normal 3 5 3 2 4" xfId="793"/>
    <cellStyle name="Normal 3 5 3 2 4 2" xfId="1387"/>
    <cellStyle name="Normal 3 5 3 2 4 2 2" xfId="3652"/>
    <cellStyle name="Normal 3 5 3 2 4 2 2 2" xfId="8088"/>
    <cellStyle name="Normal 3 5 3 2 4 2 3" xfId="5824"/>
    <cellStyle name="Normal 3 5 3 2 4 3" xfId="2378"/>
    <cellStyle name="Normal 3 5 3 2 4 3 2" xfId="6814"/>
    <cellStyle name="Normal 3 5 3 2 4 4" xfId="5230"/>
    <cellStyle name="Normal 3 5 3 2 5" xfId="595"/>
    <cellStyle name="Normal 3 5 3 2 5 2" xfId="1783"/>
    <cellStyle name="Normal 3 5 3 2 5 2 2" xfId="6220"/>
    <cellStyle name="Normal 3 5 3 2 5 3" xfId="2788"/>
    <cellStyle name="Normal 3 5 3 2 5 3 2" xfId="7224"/>
    <cellStyle name="Normal 3 5 3 2 5 4" xfId="5032"/>
    <cellStyle name="Normal 3 5 3 2 6" xfId="1189"/>
    <cellStyle name="Normal 3 5 3 2 6 2" xfId="3198"/>
    <cellStyle name="Normal 3 5 3 2 6 2 2" xfId="7634"/>
    <cellStyle name="Normal 3 5 3 2 6 3" xfId="5626"/>
    <cellStyle name="Normal 3 5 3 2 7" xfId="3611"/>
    <cellStyle name="Normal 3 5 3 2 7 2" xfId="8047"/>
    <cellStyle name="Normal 3 5 3 2 8" xfId="4216"/>
    <cellStyle name="Normal 3 5 3 2 8 2" xfId="8652"/>
    <cellStyle name="Normal 3 5 3 2 9" xfId="2180"/>
    <cellStyle name="Normal 3 5 3 2 9 2" xfId="6616"/>
    <cellStyle name="Normal 3 5 3 3" xfId="252"/>
    <cellStyle name="Normal 3 5 3 3 2" xfId="452"/>
    <cellStyle name="Normal 3 5 3 3 2 2" xfId="1046"/>
    <cellStyle name="Normal 3 5 3 3 2 2 2" xfId="2036"/>
    <cellStyle name="Normal 3 5 3 3 2 2 2 2" xfId="6473"/>
    <cellStyle name="Normal 3 5 3 3 2 2 3" xfId="3055"/>
    <cellStyle name="Normal 3 5 3 3 2 2 3 2" xfId="7491"/>
    <cellStyle name="Normal 3 5 3 3 2 2 4" xfId="5483"/>
    <cellStyle name="Normal 3 5 3 3 2 3" xfId="1640"/>
    <cellStyle name="Normal 3 5 3 3 2 3 2" xfId="3465"/>
    <cellStyle name="Normal 3 5 3 3 2 3 2 2" xfId="7901"/>
    <cellStyle name="Normal 3 5 3 3 2 3 3" xfId="6077"/>
    <cellStyle name="Normal 3 5 3 3 2 4" xfId="3918"/>
    <cellStyle name="Normal 3 5 3 3 2 4 2" xfId="8354"/>
    <cellStyle name="Normal 3 5 3 3 2 5" xfId="4483"/>
    <cellStyle name="Normal 3 5 3 3 2 5 2" xfId="8919"/>
    <cellStyle name="Normal 3 5 3 3 2 6" xfId="2645"/>
    <cellStyle name="Normal 3 5 3 3 2 6 2" xfId="7081"/>
    <cellStyle name="Normal 3 5 3 3 2 7" xfId="4889"/>
    <cellStyle name="Normal 3 5 3 3 3" xfId="848"/>
    <cellStyle name="Normal 3 5 3 3 3 2" xfId="1442"/>
    <cellStyle name="Normal 3 5 3 3 3 2 2" xfId="4031"/>
    <cellStyle name="Normal 3 5 3 3 3 2 2 2" xfId="8467"/>
    <cellStyle name="Normal 3 5 3 3 3 2 3" xfId="5879"/>
    <cellStyle name="Normal 3 5 3 3 3 3" xfId="2433"/>
    <cellStyle name="Normal 3 5 3 3 3 3 2" xfId="6869"/>
    <cellStyle name="Normal 3 5 3 3 3 4" xfId="5285"/>
    <cellStyle name="Normal 3 5 3 3 4" xfId="650"/>
    <cellStyle name="Normal 3 5 3 3 4 2" xfId="1838"/>
    <cellStyle name="Normal 3 5 3 3 4 2 2" xfId="6275"/>
    <cellStyle name="Normal 3 5 3 3 4 3" xfId="2843"/>
    <cellStyle name="Normal 3 5 3 3 4 3 2" xfId="7279"/>
    <cellStyle name="Normal 3 5 3 3 4 4" xfId="5087"/>
    <cellStyle name="Normal 3 5 3 3 5" xfId="1244"/>
    <cellStyle name="Normal 3 5 3 3 5 2" xfId="3253"/>
    <cellStyle name="Normal 3 5 3 3 5 2 2" xfId="7689"/>
    <cellStyle name="Normal 3 5 3 3 5 3" xfId="5681"/>
    <cellStyle name="Normal 3 5 3 3 6" xfId="3705"/>
    <cellStyle name="Normal 3 5 3 3 6 2" xfId="8141"/>
    <cellStyle name="Normal 3 5 3 3 7" xfId="4271"/>
    <cellStyle name="Normal 3 5 3 3 7 2" xfId="8707"/>
    <cellStyle name="Normal 3 5 3 3 8" xfId="2235"/>
    <cellStyle name="Normal 3 5 3 3 8 2" xfId="6671"/>
    <cellStyle name="Normal 3 5 3 3 9" xfId="4691"/>
    <cellStyle name="Normal 3 5 3 4" xfId="354"/>
    <cellStyle name="Normal 3 5 3 4 2" xfId="948"/>
    <cellStyle name="Normal 3 5 3 4 2 2" xfId="1938"/>
    <cellStyle name="Normal 3 5 3 4 2 2 2" xfId="6375"/>
    <cellStyle name="Normal 3 5 3 4 2 3" xfId="2957"/>
    <cellStyle name="Normal 3 5 3 4 2 3 2" xfId="7393"/>
    <cellStyle name="Normal 3 5 3 4 2 4" xfId="5385"/>
    <cellStyle name="Normal 3 5 3 4 3" xfId="1542"/>
    <cellStyle name="Normal 3 5 3 4 3 2" xfId="3367"/>
    <cellStyle name="Normal 3 5 3 4 3 2 2" xfId="7803"/>
    <cellStyle name="Normal 3 5 3 4 3 3" xfId="5979"/>
    <cellStyle name="Normal 3 5 3 4 4" xfId="3820"/>
    <cellStyle name="Normal 3 5 3 4 4 2" xfId="8256"/>
    <cellStyle name="Normal 3 5 3 4 5" xfId="4385"/>
    <cellStyle name="Normal 3 5 3 4 5 2" xfId="8821"/>
    <cellStyle name="Normal 3 5 3 4 6" xfId="2547"/>
    <cellStyle name="Normal 3 5 3 4 6 2" xfId="6983"/>
    <cellStyle name="Normal 3 5 3 4 7" xfId="4791"/>
    <cellStyle name="Normal 3 5 3 5" xfId="750"/>
    <cellStyle name="Normal 3 5 3 5 2" xfId="1344"/>
    <cellStyle name="Normal 3 5 3 5 2 2" xfId="4096"/>
    <cellStyle name="Normal 3 5 3 5 2 2 2" xfId="8532"/>
    <cellStyle name="Normal 3 5 3 5 2 3" xfId="5781"/>
    <cellStyle name="Normal 3 5 3 5 3" xfId="2335"/>
    <cellStyle name="Normal 3 5 3 5 3 2" xfId="6771"/>
    <cellStyle name="Normal 3 5 3 5 4" xfId="5187"/>
    <cellStyle name="Normal 3 5 3 6" xfId="552"/>
    <cellStyle name="Normal 3 5 3 6 2" xfId="1740"/>
    <cellStyle name="Normal 3 5 3 6 2 2" xfId="6177"/>
    <cellStyle name="Normal 3 5 3 6 3" xfId="2745"/>
    <cellStyle name="Normal 3 5 3 6 3 2" xfId="7181"/>
    <cellStyle name="Normal 3 5 3 6 4" xfId="4989"/>
    <cellStyle name="Normal 3 5 3 7" xfId="1146"/>
    <cellStyle name="Normal 3 5 3 7 2" xfId="3155"/>
    <cellStyle name="Normal 3 5 3 7 2 2" xfId="7591"/>
    <cellStyle name="Normal 3 5 3 7 3" xfId="5583"/>
    <cellStyle name="Normal 3 5 3 8" xfId="3568"/>
    <cellStyle name="Normal 3 5 3 8 2" xfId="8004"/>
    <cellStyle name="Normal 3 5 3 9" xfId="4173"/>
    <cellStyle name="Normal 3 5 3 9 2" xfId="8609"/>
    <cellStyle name="Normal 3 5 4" xfId="71"/>
    <cellStyle name="Normal 3 5 4 10" xfId="4598"/>
    <cellStyle name="Normal 3 5 4 2" xfId="267"/>
    <cellStyle name="Normal 3 5 4 2 2" xfId="467"/>
    <cellStyle name="Normal 3 5 4 2 2 2" xfId="1061"/>
    <cellStyle name="Normal 3 5 4 2 2 2 2" xfId="2051"/>
    <cellStyle name="Normal 3 5 4 2 2 2 2 2" xfId="6488"/>
    <cellStyle name="Normal 3 5 4 2 2 2 3" xfId="3070"/>
    <cellStyle name="Normal 3 5 4 2 2 2 3 2" xfId="7506"/>
    <cellStyle name="Normal 3 5 4 2 2 2 4" xfId="5498"/>
    <cellStyle name="Normal 3 5 4 2 2 3" xfId="1655"/>
    <cellStyle name="Normal 3 5 4 2 2 3 2" xfId="3480"/>
    <cellStyle name="Normal 3 5 4 2 2 3 2 2" xfId="7916"/>
    <cellStyle name="Normal 3 5 4 2 2 3 3" xfId="6092"/>
    <cellStyle name="Normal 3 5 4 2 2 4" xfId="3933"/>
    <cellStyle name="Normal 3 5 4 2 2 4 2" xfId="8369"/>
    <cellStyle name="Normal 3 5 4 2 2 5" xfId="4498"/>
    <cellStyle name="Normal 3 5 4 2 2 5 2" xfId="8934"/>
    <cellStyle name="Normal 3 5 4 2 2 6" xfId="2660"/>
    <cellStyle name="Normal 3 5 4 2 2 6 2" xfId="7096"/>
    <cellStyle name="Normal 3 5 4 2 2 7" xfId="4904"/>
    <cellStyle name="Normal 3 5 4 2 3" xfId="863"/>
    <cellStyle name="Normal 3 5 4 2 3 2" xfId="1457"/>
    <cellStyle name="Normal 3 5 4 2 3 2 2" xfId="4024"/>
    <cellStyle name="Normal 3 5 4 2 3 2 2 2" xfId="8460"/>
    <cellStyle name="Normal 3 5 4 2 3 2 3" xfId="5894"/>
    <cellStyle name="Normal 3 5 4 2 3 3" xfId="2448"/>
    <cellStyle name="Normal 3 5 4 2 3 3 2" xfId="6884"/>
    <cellStyle name="Normal 3 5 4 2 3 4" xfId="5300"/>
    <cellStyle name="Normal 3 5 4 2 4" xfId="665"/>
    <cellStyle name="Normal 3 5 4 2 4 2" xfId="1853"/>
    <cellStyle name="Normal 3 5 4 2 4 2 2" xfId="6290"/>
    <cellStyle name="Normal 3 5 4 2 4 3" xfId="2858"/>
    <cellStyle name="Normal 3 5 4 2 4 3 2" xfId="7294"/>
    <cellStyle name="Normal 3 5 4 2 4 4" xfId="5102"/>
    <cellStyle name="Normal 3 5 4 2 5" xfId="1259"/>
    <cellStyle name="Normal 3 5 4 2 5 2" xfId="3268"/>
    <cellStyle name="Normal 3 5 4 2 5 2 2" xfId="7704"/>
    <cellStyle name="Normal 3 5 4 2 5 3" xfId="5696"/>
    <cellStyle name="Normal 3 5 4 2 6" xfId="3720"/>
    <cellStyle name="Normal 3 5 4 2 6 2" xfId="8156"/>
    <cellStyle name="Normal 3 5 4 2 7" xfId="4286"/>
    <cellStyle name="Normal 3 5 4 2 7 2" xfId="8722"/>
    <cellStyle name="Normal 3 5 4 2 8" xfId="2250"/>
    <cellStyle name="Normal 3 5 4 2 8 2" xfId="6686"/>
    <cellStyle name="Normal 3 5 4 2 9" xfId="4706"/>
    <cellStyle name="Normal 3 5 4 3" xfId="369"/>
    <cellStyle name="Normal 3 5 4 3 2" xfId="963"/>
    <cellStyle name="Normal 3 5 4 3 2 2" xfId="1953"/>
    <cellStyle name="Normal 3 5 4 3 2 2 2" xfId="6390"/>
    <cellStyle name="Normal 3 5 4 3 2 3" xfId="2972"/>
    <cellStyle name="Normal 3 5 4 3 2 3 2" xfId="7408"/>
    <cellStyle name="Normal 3 5 4 3 2 4" xfId="5400"/>
    <cellStyle name="Normal 3 5 4 3 3" xfId="1557"/>
    <cellStyle name="Normal 3 5 4 3 3 2" xfId="3382"/>
    <cellStyle name="Normal 3 5 4 3 3 2 2" xfId="7818"/>
    <cellStyle name="Normal 3 5 4 3 3 3" xfId="5994"/>
    <cellStyle name="Normal 3 5 4 3 4" xfId="3835"/>
    <cellStyle name="Normal 3 5 4 3 4 2" xfId="8271"/>
    <cellStyle name="Normal 3 5 4 3 5" xfId="4400"/>
    <cellStyle name="Normal 3 5 4 3 5 2" xfId="8836"/>
    <cellStyle name="Normal 3 5 4 3 6" xfId="2562"/>
    <cellStyle name="Normal 3 5 4 3 6 2" xfId="6998"/>
    <cellStyle name="Normal 3 5 4 3 7" xfId="4806"/>
    <cellStyle name="Normal 3 5 4 4" xfId="765"/>
    <cellStyle name="Normal 3 5 4 4 2" xfId="1359"/>
    <cellStyle name="Normal 3 5 4 4 2 2" xfId="4089"/>
    <cellStyle name="Normal 3 5 4 4 2 2 2" xfId="8525"/>
    <cellStyle name="Normal 3 5 4 4 2 3" xfId="5796"/>
    <cellStyle name="Normal 3 5 4 4 3" xfId="2350"/>
    <cellStyle name="Normal 3 5 4 4 3 2" xfId="6786"/>
    <cellStyle name="Normal 3 5 4 4 4" xfId="5202"/>
    <cellStyle name="Normal 3 5 4 5" xfId="567"/>
    <cellStyle name="Normal 3 5 4 5 2" xfId="1755"/>
    <cellStyle name="Normal 3 5 4 5 2 2" xfId="6192"/>
    <cellStyle name="Normal 3 5 4 5 3" xfId="2760"/>
    <cellStyle name="Normal 3 5 4 5 3 2" xfId="7196"/>
    <cellStyle name="Normal 3 5 4 5 4" xfId="5004"/>
    <cellStyle name="Normal 3 5 4 6" xfId="1161"/>
    <cellStyle name="Normal 3 5 4 6 2" xfId="3170"/>
    <cellStyle name="Normal 3 5 4 6 2 2" xfId="7606"/>
    <cellStyle name="Normal 3 5 4 6 3" xfId="5598"/>
    <cellStyle name="Normal 3 5 4 7" xfId="3583"/>
    <cellStyle name="Normal 3 5 4 7 2" xfId="8019"/>
    <cellStyle name="Normal 3 5 4 8" xfId="4188"/>
    <cellStyle name="Normal 3 5 4 8 2" xfId="8624"/>
    <cellStyle name="Normal 3 5 4 9" xfId="2152"/>
    <cellStyle name="Normal 3 5 4 9 2" xfId="6588"/>
    <cellStyle name="Normal 3 5 5" xfId="224"/>
    <cellStyle name="Normal 3 5 5 2" xfId="424"/>
    <cellStyle name="Normal 3 5 5 2 2" xfId="1018"/>
    <cellStyle name="Normal 3 5 5 2 2 2" xfId="2008"/>
    <cellStyle name="Normal 3 5 5 2 2 2 2" xfId="6445"/>
    <cellStyle name="Normal 3 5 5 2 2 3" xfId="3027"/>
    <cellStyle name="Normal 3 5 5 2 2 3 2" xfId="7463"/>
    <cellStyle name="Normal 3 5 5 2 2 4" xfId="5455"/>
    <cellStyle name="Normal 3 5 5 2 3" xfId="1612"/>
    <cellStyle name="Normal 3 5 5 2 3 2" xfId="3437"/>
    <cellStyle name="Normal 3 5 5 2 3 2 2" xfId="7873"/>
    <cellStyle name="Normal 3 5 5 2 3 3" xfId="6049"/>
    <cellStyle name="Normal 3 5 5 2 4" xfId="3890"/>
    <cellStyle name="Normal 3 5 5 2 4 2" xfId="8326"/>
    <cellStyle name="Normal 3 5 5 2 5" xfId="4455"/>
    <cellStyle name="Normal 3 5 5 2 5 2" xfId="8891"/>
    <cellStyle name="Normal 3 5 5 2 6" xfId="2617"/>
    <cellStyle name="Normal 3 5 5 2 6 2" xfId="7053"/>
    <cellStyle name="Normal 3 5 5 2 7" xfId="4861"/>
    <cellStyle name="Normal 3 5 5 3" xfId="820"/>
    <cellStyle name="Normal 3 5 5 3 2" xfId="1414"/>
    <cellStyle name="Normal 3 5 5 3 2 2" xfId="4099"/>
    <cellStyle name="Normal 3 5 5 3 2 2 2" xfId="8535"/>
    <cellStyle name="Normal 3 5 5 3 2 3" xfId="5851"/>
    <cellStyle name="Normal 3 5 5 3 3" xfId="2405"/>
    <cellStyle name="Normal 3 5 5 3 3 2" xfId="6841"/>
    <cellStyle name="Normal 3 5 5 3 4" xfId="5257"/>
    <cellStyle name="Normal 3 5 5 4" xfId="622"/>
    <cellStyle name="Normal 3 5 5 4 2" xfId="1810"/>
    <cellStyle name="Normal 3 5 5 4 2 2" xfId="6247"/>
    <cellStyle name="Normal 3 5 5 4 3" xfId="2815"/>
    <cellStyle name="Normal 3 5 5 4 3 2" xfId="7251"/>
    <cellStyle name="Normal 3 5 5 4 4" xfId="5059"/>
    <cellStyle name="Normal 3 5 5 5" xfId="1216"/>
    <cellStyle name="Normal 3 5 5 5 2" xfId="3225"/>
    <cellStyle name="Normal 3 5 5 5 2 2" xfId="7661"/>
    <cellStyle name="Normal 3 5 5 5 3" xfId="5653"/>
    <cellStyle name="Normal 3 5 5 6" xfId="3677"/>
    <cellStyle name="Normal 3 5 5 6 2" xfId="8113"/>
    <cellStyle name="Normal 3 5 5 7" xfId="4243"/>
    <cellStyle name="Normal 3 5 5 7 2" xfId="8679"/>
    <cellStyle name="Normal 3 5 5 8" xfId="2207"/>
    <cellStyle name="Normal 3 5 5 8 2" xfId="6643"/>
    <cellStyle name="Normal 3 5 5 9" xfId="4663"/>
    <cellStyle name="Normal 3 5 6" xfId="326"/>
    <cellStyle name="Normal 3 5 6 2" xfId="920"/>
    <cellStyle name="Normal 3 5 6 2 2" xfId="1910"/>
    <cellStyle name="Normal 3 5 6 2 2 2" xfId="6347"/>
    <cellStyle name="Normal 3 5 6 2 3" xfId="2914"/>
    <cellStyle name="Normal 3 5 6 2 3 2" xfId="7350"/>
    <cellStyle name="Normal 3 5 6 2 4" xfId="5357"/>
    <cellStyle name="Normal 3 5 6 3" xfId="1514"/>
    <cellStyle name="Normal 3 5 6 3 2" xfId="3324"/>
    <cellStyle name="Normal 3 5 6 3 2 2" xfId="7760"/>
    <cellStyle name="Normal 3 5 6 3 3" xfId="5951"/>
    <cellStyle name="Normal 3 5 6 4" xfId="3777"/>
    <cellStyle name="Normal 3 5 6 4 2" xfId="8213"/>
    <cellStyle name="Normal 3 5 6 5" xfId="4342"/>
    <cellStyle name="Normal 3 5 6 5 2" xfId="8778"/>
    <cellStyle name="Normal 3 5 6 6" xfId="2504"/>
    <cellStyle name="Normal 3 5 6 6 2" xfId="6940"/>
    <cellStyle name="Normal 3 5 6 7" xfId="4763"/>
    <cellStyle name="Normal 3 5 7" xfId="722"/>
    <cellStyle name="Normal 3 5 7 2" xfId="1316"/>
    <cellStyle name="Normal 3 5 7 2 2" xfId="2929"/>
    <cellStyle name="Normal 3 5 7 2 2 2" xfId="7365"/>
    <cellStyle name="Normal 3 5 7 2 3" xfId="5753"/>
    <cellStyle name="Normal 3 5 7 3" xfId="3339"/>
    <cellStyle name="Normal 3 5 7 3 2" xfId="7775"/>
    <cellStyle name="Normal 3 5 7 4" xfId="3792"/>
    <cellStyle name="Normal 3 5 7 4 2" xfId="8228"/>
    <cellStyle name="Normal 3 5 7 5" xfId="4357"/>
    <cellStyle name="Normal 3 5 7 5 2" xfId="8793"/>
    <cellStyle name="Normal 3 5 7 6" xfId="2519"/>
    <cellStyle name="Normal 3 5 7 6 2" xfId="6955"/>
    <cellStyle name="Normal 3 5 7 7" xfId="5159"/>
    <cellStyle name="Normal 3 5 8" xfId="524"/>
    <cellStyle name="Normal 3 5 8 2" xfId="1712"/>
    <cellStyle name="Normal 3 5 8 2 2" xfId="4122"/>
    <cellStyle name="Normal 3 5 8 2 2 2" xfId="8558"/>
    <cellStyle name="Normal 3 5 8 2 3" xfId="6149"/>
    <cellStyle name="Normal 3 5 8 3" xfId="2307"/>
    <cellStyle name="Normal 3 5 8 3 2" xfId="6743"/>
    <cellStyle name="Normal 3 5 8 4" xfId="4961"/>
    <cellStyle name="Normal 3 5 9" xfId="1118"/>
    <cellStyle name="Normal 3 5 9 2" xfId="2717"/>
    <cellStyle name="Normal 3 5 9 2 2" xfId="7153"/>
    <cellStyle name="Normal 3 5 9 3" xfId="5555"/>
    <cellStyle name="Normal 3 6" xfId="18"/>
    <cellStyle name="Normal 3 6 10" xfId="3120"/>
    <cellStyle name="Normal 3 6 10 2" xfId="7556"/>
    <cellStyle name="Normal 3 6 11" xfId="3533"/>
    <cellStyle name="Normal 3 6 11 2" xfId="7969"/>
    <cellStyle name="Normal 3 6 12" xfId="4138"/>
    <cellStyle name="Normal 3 6 12 2" xfId="8574"/>
    <cellStyle name="Normal 3 6 13" xfId="2102"/>
    <cellStyle name="Normal 3 6 13 2" xfId="6538"/>
    <cellStyle name="Normal 3 6 14" xfId="4548"/>
    <cellStyle name="Normal 3 6 2" xfId="35"/>
    <cellStyle name="Normal 3 6 2 10" xfId="2116"/>
    <cellStyle name="Normal 3 6 2 10 2" xfId="6552"/>
    <cellStyle name="Normal 3 6 2 11" xfId="4562"/>
    <cellStyle name="Normal 3 6 2 2" xfId="78"/>
    <cellStyle name="Normal 3 6 2 2 10" xfId="4605"/>
    <cellStyle name="Normal 3 6 2 2 2" xfId="274"/>
    <cellStyle name="Normal 3 6 2 2 2 2" xfId="474"/>
    <cellStyle name="Normal 3 6 2 2 2 2 2" xfId="1068"/>
    <cellStyle name="Normal 3 6 2 2 2 2 2 2" xfId="2058"/>
    <cellStyle name="Normal 3 6 2 2 2 2 2 2 2" xfId="6495"/>
    <cellStyle name="Normal 3 6 2 2 2 2 2 3" xfId="3077"/>
    <cellStyle name="Normal 3 6 2 2 2 2 2 3 2" xfId="7513"/>
    <cellStyle name="Normal 3 6 2 2 2 2 2 4" xfId="5505"/>
    <cellStyle name="Normal 3 6 2 2 2 2 3" xfId="1662"/>
    <cellStyle name="Normal 3 6 2 2 2 2 3 2" xfId="3487"/>
    <cellStyle name="Normal 3 6 2 2 2 2 3 2 2" xfId="7923"/>
    <cellStyle name="Normal 3 6 2 2 2 2 3 3" xfId="6099"/>
    <cellStyle name="Normal 3 6 2 2 2 2 4" xfId="3940"/>
    <cellStyle name="Normal 3 6 2 2 2 2 4 2" xfId="8376"/>
    <cellStyle name="Normal 3 6 2 2 2 2 5" xfId="4505"/>
    <cellStyle name="Normal 3 6 2 2 2 2 5 2" xfId="8941"/>
    <cellStyle name="Normal 3 6 2 2 2 2 6" xfId="2667"/>
    <cellStyle name="Normal 3 6 2 2 2 2 6 2" xfId="7103"/>
    <cellStyle name="Normal 3 6 2 2 2 2 7" xfId="4911"/>
    <cellStyle name="Normal 3 6 2 2 2 3" xfId="870"/>
    <cellStyle name="Normal 3 6 2 2 2 3 2" xfId="1464"/>
    <cellStyle name="Normal 3 6 2 2 2 3 2 2" xfId="3986"/>
    <cellStyle name="Normal 3 6 2 2 2 3 2 2 2" xfId="8422"/>
    <cellStyle name="Normal 3 6 2 2 2 3 2 3" xfId="5901"/>
    <cellStyle name="Normal 3 6 2 2 2 3 3" xfId="2455"/>
    <cellStyle name="Normal 3 6 2 2 2 3 3 2" xfId="6891"/>
    <cellStyle name="Normal 3 6 2 2 2 3 4" xfId="5307"/>
    <cellStyle name="Normal 3 6 2 2 2 4" xfId="672"/>
    <cellStyle name="Normal 3 6 2 2 2 4 2" xfId="1860"/>
    <cellStyle name="Normal 3 6 2 2 2 4 2 2" xfId="6297"/>
    <cellStyle name="Normal 3 6 2 2 2 4 3" xfId="2865"/>
    <cellStyle name="Normal 3 6 2 2 2 4 3 2" xfId="7301"/>
    <cellStyle name="Normal 3 6 2 2 2 4 4" xfId="5109"/>
    <cellStyle name="Normal 3 6 2 2 2 5" xfId="1266"/>
    <cellStyle name="Normal 3 6 2 2 2 5 2" xfId="3275"/>
    <cellStyle name="Normal 3 6 2 2 2 5 2 2" xfId="7711"/>
    <cellStyle name="Normal 3 6 2 2 2 5 3" xfId="5703"/>
    <cellStyle name="Normal 3 6 2 2 2 6" xfId="3727"/>
    <cellStyle name="Normal 3 6 2 2 2 6 2" xfId="8163"/>
    <cellStyle name="Normal 3 6 2 2 2 7" xfId="4293"/>
    <cellStyle name="Normal 3 6 2 2 2 7 2" xfId="8729"/>
    <cellStyle name="Normal 3 6 2 2 2 8" xfId="2257"/>
    <cellStyle name="Normal 3 6 2 2 2 8 2" xfId="6693"/>
    <cellStyle name="Normal 3 6 2 2 2 9" xfId="4713"/>
    <cellStyle name="Normal 3 6 2 2 3" xfId="376"/>
    <cellStyle name="Normal 3 6 2 2 3 2" xfId="970"/>
    <cellStyle name="Normal 3 6 2 2 3 2 2" xfId="1960"/>
    <cellStyle name="Normal 3 6 2 2 3 2 2 2" xfId="6397"/>
    <cellStyle name="Normal 3 6 2 2 3 2 3" xfId="2979"/>
    <cellStyle name="Normal 3 6 2 2 3 2 3 2" xfId="7415"/>
    <cellStyle name="Normal 3 6 2 2 3 2 4" xfId="5407"/>
    <cellStyle name="Normal 3 6 2 2 3 3" xfId="1564"/>
    <cellStyle name="Normal 3 6 2 2 3 3 2" xfId="3389"/>
    <cellStyle name="Normal 3 6 2 2 3 3 2 2" xfId="7825"/>
    <cellStyle name="Normal 3 6 2 2 3 3 3" xfId="6001"/>
    <cellStyle name="Normal 3 6 2 2 3 4" xfId="3842"/>
    <cellStyle name="Normal 3 6 2 2 3 4 2" xfId="8278"/>
    <cellStyle name="Normal 3 6 2 2 3 5" xfId="4407"/>
    <cellStyle name="Normal 3 6 2 2 3 5 2" xfId="8843"/>
    <cellStyle name="Normal 3 6 2 2 3 6" xfId="2569"/>
    <cellStyle name="Normal 3 6 2 2 3 6 2" xfId="7005"/>
    <cellStyle name="Normal 3 6 2 2 3 7" xfId="4813"/>
    <cellStyle name="Normal 3 6 2 2 4" xfId="772"/>
    <cellStyle name="Normal 3 6 2 2 4 2" xfId="1366"/>
    <cellStyle name="Normal 3 6 2 2 4 2 2" xfId="4105"/>
    <cellStyle name="Normal 3 6 2 2 4 2 2 2" xfId="8541"/>
    <cellStyle name="Normal 3 6 2 2 4 2 3" xfId="5803"/>
    <cellStyle name="Normal 3 6 2 2 4 3" xfId="2357"/>
    <cellStyle name="Normal 3 6 2 2 4 3 2" xfId="6793"/>
    <cellStyle name="Normal 3 6 2 2 4 4" xfId="5209"/>
    <cellStyle name="Normal 3 6 2 2 5" xfId="574"/>
    <cellStyle name="Normal 3 6 2 2 5 2" xfId="1762"/>
    <cellStyle name="Normal 3 6 2 2 5 2 2" xfId="6199"/>
    <cellStyle name="Normal 3 6 2 2 5 3" xfId="2767"/>
    <cellStyle name="Normal 3 6 2 2 5 3 2" xfId="7203"/>
    <cellStyle name="Normal 3 6 2 2 5 4" xfId="5011"/>
    <cellStyle name="Normal 3 6 2 2 6" xfId="1168"/>
    <cellStyle name="Normal 3 6 2 2 6 2" xfId="3177"/>
    <cellStyle name="Normal 3 6 2 2 6 2 2" xfId="7613"/>
    <cellStyle name="Normal 3 6 2 2 6 3" xfId="5605"/>
    <cellStyle name="Normal 3 6 2 2 7" xfId="3590"/>
    <cellStyle name="Normal 3 6 2 2 7 2" xfId="8026"/>
    <cellStyle name="Normal 3 6 2 2 8" xfId="4195"/>
    <cellStyle name="Normal 3 6 2 2 8 2" xfId="8631"/>
    <cellStyle name="Normal 3 6 2 2 9" xfId="2159"/>
    <cellStyle name="Normal 3 6 2 2 9 2" xfId="6595"/>
    <cellStyle name="Normal 3 6 2 3" xfId="231"/>
    <cellStyle name="Normal 3 6 2 3 2" xfId="431"/>
    <cellStyle name="Normal 3 6 2 3 2 2" xfId="1025"/>
    <cellStyle name="Normal 3 6 2 3 2 2 2" xfId="2015"/>
    <cellStyle name="Normal 3 6 2 3 2 2 2 2" xfId="6452"/>
    <cellStyle name="Normal 3 6 2 3 2 2 3" xfId="3034"/>
    <cellStyle name="Normal 3 6 2 3 2 2 3 2" xfId="7470"/>
    <cellStyle name="Normal 3 6 2 3 2 2 4" xfId="5462"/>
    <cellStyle name="Normal 3 6 2 3 2 3" xfId="1619"/>
    <cellStyle name="Normal 3 6 2 3 2 3 2" xfId="3444"/>
    <cellStyle name="Normal 3 6 2 3 2 3 2 2" xfId="7880"/>
    <cellStyle name="Normal 3 6 2 3 2 3 3" xfId="6056"/>
    <cellStyle name="Normal 3 6 2 3 2 4" xfId="3897"/>
    <cellStyle name="Normal 3 6 2 3 2 4 2" xfId="8333"/>
    <cellStyle name="Normal 3 6 2 3 2 5" xfId="4462"/>
    <cellStyle name="Normal 3 6 2 3 2 5 2" xfId="8898"/>
    <cellStyle name="Normal 3 6 2 3 2 6" xfId="2624"/>
    <cellStyle name="Normal 3 6 2 3 2 6 2" xfId="7060"/>
    <cellStyle name="Normal 3 6 2 3 2 7" xfId="4868"/>
    <cellStyle name="Normal 3 6 2 3 3" xfId="827"/>
    <cellStyle name="Normal 3 6 2 3 3 2" xfId="1421"/>
    <cellStyle name="Normal 3 6 2 3 3 2 2" xfId="3635"/>
    <cellStyle name="Normal 3 6 2 3 3 2 2 2" xfId="8071"/>
    <cellStyle name="Normal 3 6 2 3 3 2 3" xfId="5858"/>
    <cellStyle name="Normal 3 6 2 3 3 3" xfId="2412"/>
    <cellStyle name="Normal 3 6 2 3 3 3 2" xfId="6848"/>
    <cellStyle name="Normal 3 6 2 3 3 4" xfId="5264"/>
    <cellStyle name="Normal 3 6 2 3 4" xfId="629"/>
    <cellStyle name="Normal 3 6 2 3 4 2" xfId="1817"/>
    <cellStyle name="Normal 3 6 2 3 4 2 2" xfId="6254"/>
    <cellStyle name="Normal 3 6 2 3 4 3" xfId="2822"/>
    <cellStyle name="Normal 3 6 2 3 4 3 2" xfId="7258"/>
    <cellStyle name="Normal 3 6 2 3 4 4" xfId="5066"/>
    <cellStyle name="Normal 3 6 2 3 5" xfId="1223"/>
    <cellStyle name="Normal 3 6 2 3 5 2" xfId="3232"/>
    <cellStyle name="Normal 3 6 2 3 5 2 2" xfId="7668"/>
    <cellStyle name="Normal 3 6 2 3 5 3" xfId="5660"/>
    <cellStyle name="Normal 3 6 2 3 6" xfId="3684"/>
    <cellStyle name="Normal 3 6 2 3 6 2" xfId="8120"/>
    <cellStyle name="Normal 3 6 2 3 7" xfId="4250"/>
    <cellStyle name="Normal 3 6 2 3 7 2" xfId="8686"/>
    <cellStyle name="Normal 3 6 2 3 8" xfId="2214"/>
    <cellStyle name="Normal 3 6 2 3 8 2" xfId="6650"/>
    <cellStyle name="Normal 3 6 2 3 9" xfId="4670"/>
    <cellStyle name="Normal 3 6 2 4" xfId="333"/>
    <cellStyle name="Normal 3 6 2 4 2" xfId="927"/>
    <cellStyle name="Normal 3 6 2 4 2 2" xfId="1917"/>
    <cellStyle name="Normal 3 6 2 4 2 2 2" xfId="6354"/>
    <cellStyle name="Normal 3 6 2 4 2 3" xfId="2936"/>
    <cellStyle name="Normal 3 6 2 4 2 3 2" xfId="7372"/>
    <cellStyle name="Normal 3 6 2 4 2 4" xfId="5364"/>
    <cellStyle name="Normal 3 6 2 4 3" xfId="1521"/>
    <cellStyle name="Normal 3 6 2 4 3 2" xfId="3346"/>
    <cellStyle name="Normal 3 6 2 4 3 2 2" xfId="7782"/>
    <cellStyle name="Normal 3 6 2 4 3 3" xfId="5958"/>
    <cellStyle name="Normal 3 6 2 4 4" xfId="3799"/>
    <cellStyle name="Normal 3 6 2 4 4 2" xfId="8235"/>
    <cellStyle name="Normal 3 6 2 4 5" xfId="4364"/>
    <cellStyle name="Normal 3 6 2 4 5 2" xfId="8800"/>
    <cellStyle name="Normal 3 6 2 4 6" xfId="2526"/>
    <cellStyle name="Normal 3 6 2 4 6 2" xfId="6962"/>
    <cellStyle name="Normal 3 6 2 4 7" xfId="4770"/>
    <cellStyle name="Normal 3 6 2 5" xfId="729"/>
    <cellStyle name="Normal 3 6 2 5 2" xfId="1323"/>
    <cellStyle name="Normal 3 6 2 5 2 2" xfId="4091"/>
    <cellStyle name="Normal 3 6 2 5 2 2 2" xfId="8527"/>
    <cellStyle name="Normal 3 6 2 5 2 3" xfId="5760"/>
    <cellStyle name="Normal 3 6 2 5 3" xfId="2314"/>
    <cellStyle name="Normal 3 6 2 5 3 2" xfId="6750"/>
    <cellStyle name="Normal 3 6 2 5 4" xfId="5166"/>
    <cellStyle name="Normal 3 6 2 6" xfId="531"/>
    <cellStyle name="Normal 3 6 2 6 2" xfId="1719"/>
    <cellStyle name="Normal 3 6 2 6 2 2" xfId="6156"/>
    <cellStyle name="Normal 3 6 2 6 3" xfId="2724"/>
    <cellStyle name="Normal 3 6 2 6 3 2" xfId="7160"/>
    <cellStyle name="Normal 3 6 2 6 4" xfId="4968"/>
    <cellStyle name="Normal 3 6 2 7" xfId="1125"/>
    <cellStyle name="Normal 3 6 2 7 2" xfId="3134"/>
    <cellStyle name="Normal 3 6 2 7 2 2" xfId="7570"/>
    <cellStyle name="Normal 3 6 2 7 3" xfId="5562"/>
    <cellStyle name="Normal 3 6 2 8" xfId="3547"/>
    <cellStyle name="Normal 3 6 2 8 2" xfId="7983"/>
    <cellStyle name="Normal 3 6 2 9" xfId="4152"/>
    <cellStyle name="Normal 3 6 2 9 2" xfId="8588"/>
    <cellStyle name="Normal 3 6 3" xfId="49"/>
    <cellStyle name="Normal 3 6 3 10" xfId="2130"/>
    <cellStyle name="Normal 3 6 3 10 2" xfId="6566"/>
    <cellStyle name="Normal 3 6 3 11" xfId="4576"/>
    <cellStyle name="Normal 3 6 3 2" xfId="92"/>
    <cellStyle name="Normal 3 6 3 2 10" xfId="4619"/>
    <cellStyle name="Normal 3 6 3 2 2" xfId="288"/>
    <cellStyle name="Normal 3 6 3 2 2 2" xfId="488"/>
    <cellStyle name="Normal 3 6 3 2 2 2 2" xfId="1082"/>
    <cellStyle name="Normal 3 6 3 2 2 2 2 2" xfId="2072"/>
    <cellStyle name="Normal 3 6 3 2 2 2 2 2 2" xfId="6509"/>
    <cellStyle name="Normal 3 6 3 2 2 2 2 3" xfId="3091"/>
    <cellStyle name="Normal 3 6 3 2 2 2 2 3 2" xfId="7527"/>
    <cellStyle name="Normal 3 6 3 2 2 2 2 4" xfId="5519"/>
    <cellStyle name="Normal 3 6 3 2 2 2 3" xfId="1676"/>
    <cellStyle name="Normal 3 6 3 2 2 2 3 2" xfId="3501"/>
    <cellStyle name="Normal 3 6 3 2 2 2 3 2 2" xfId="7937"/>
    <cellStyle name="Normal 3 6 3 2 2 2 3 3" xfId="6113"/>
    <cellStyle name="Normal 3 6 3 2 2 2 4" xfId="3954"/>
    <cellStyle name="Normal 3 6 3 2 2 2 4 2" xfId="8390"/>
    <cellStyle name="Normal 3 6 3 2 2 2 5" xfId="4519"/>
    <cellStyle name="Normal 3 6 3 2 2 2 5 2" xfId="8955"/>
    <cellStyle name="Normal 3 6 3 2 2 2 6" xfId="2681"/>
    <cellStyle name="Normal 3 6 3 2 2 2 6 2" xfId="7117"/>
    <cellStyle name="Normal 3 6 3 2 2 2 7" xfId="4925"/>
    <cellStyle name="Normal 3 6 3 2 2 3" xfId="884"/>
    <cellStyle name="Normal 3 6 3 2 2 3 2" xfId="1478"/>
    <cellStyle name="Normal 3 6 3 2 2 3 2 2" xfId="3979"/>
    <cellStyle name="Normal 3 6 3 2 2 3 2 2 2" xfId="8415"/>
    <cellStyle name="Normal 3 6 3 2 2 3 2 3" xfId="5915"/>
    <cellStyle name="Normal 3 6 3 2 2 3 3" xfId="2469"/>
    <cellStyle name="Normal 3 6 3 2 2 3 3 2" xfId="6905"/>
    <cellStyle name="Normal 3 6 3 2 2 3 4" xfId="5321"/>
    <cellStyle name="Normal 3 6 3 2 2 4" xfId="686"/>
    <cellStyle name="Normal 3 6 3 2 2 4 2" xfId="1874"/>
    <cellStyle name="Normal 3 6 3 2 2 4 2 2" xfId="6311"/>
    <cellStyle name="Normal 3 6 3 2 2 4 3" xfId="2879"/>
    <cellStyle name="Normal 3 6 3 2 2 4 3 2" xfId="7315"/>
    <cellStyle name="Normal 3 6 3 2 2 4 4" xfId="5123"/>
    <cellStyle name="Normal 3 6 3 2 2 5" xfId="1280"/>
    <cellStyle name="Normal 3 6 3 2 2 5 2" xfId="3289"/>
    <cellStyle name="Normal 3 6 3 2 2 5 2 2" xfId="7725"/>
    <cellStyle name="Normal 3 6 3 2 2 5 3" xfId="5717"/>
    <cellStyle name="Normal 3 6 3 2 2 6" xfId="3741"/>
    <cellStyle name="Normal 3 6 3 2 2 6 2" xfId="8177"/>
    <cellStyle name="Normal 3 6 3 2 2 7" xfId="4307"/>
    <cellStyle name="Normal 3 6 3 2 2 7 2" xfId="8743"/>
    <cellStyle name="Normal 3 6 3 2 2 8" xfId="2271"/>
    <cellStyle name="Normal 3 6 3 2 2 8 2" xfId="6707"/>
    <cellStyle name="Normal 3 6 3 2 2 9" xfId="4727"/>
    <cellStyle name="Normal 3 6 3 2 3" xfId="390"/>
    <cellStyle name="Normal 3 6 3 2 3 2" xfId="984"/>
    <cellStyle name="Normal 3 6 3 2 3 2 2" xfId="1974"/>
    <cellStyle name="Normal 3 6 3 2 3 2 2 2" xfId="6411"/>
    <cellStyle name="Normal 3 6 3 2 3 2 3" xfId="2993"/>
    <cellStyle name="Normal 3 6 3 2 3 2 3 2" xfId="7429"/>
    <cellStyle name="Normal 3 6 3 2 3 2 4" xfId="5421"/>
    <cellStyle name="Normal 3 6 3 2 3 3" xfId="1578"/>
    <cellStyle name="Normal 3 6 3 2 3 3 2" xfId="3403"/>
    <cellStyle name="Normal 3 6 3 2 3 3 2 2" xfId="7839"/>
    <cellStyle name="Normal 3 6 3 2 3 3 3" xfId="6015"/>
    <cellStyle name="Normal 3 6 3 2 3 4" xfId="3856"/>
    <cellStyle name="Normal 3 6 3 2 3 4 2" xfId="8292"/>
    <cellStyle name="Normal 3 6 3 2 3 5" xfId="4421"/>
    <cellStyle name="Normal 3 6 3 2 3 5 2" xfId="8857"/>
    <cellStyle name="Normal 3 6 3 2 3 6" xfId="2583"/>
    <cellStyle name="Normal 3 6 3 2 3 6 2" xfId="7019"/>
    <cellStyle name="Normal 3 6 3 2 3 7" xfId="4827"/>
    <cellStyle name="Normal 3 6 3 2 4" xfId="786"/>
    <cellStyle name="Normal 3 6 3 2 4 2" xfId="1380"/>
    <cellStyle name="Normal 3 6 3 2 4 2 2" xfId="4080"/>
    <cellStyle name="Normal 3 6 3 2 4 2 2 2" xfId="8516"/>
    <cellStyle name="Normal 3 6 3 2 4 2 3" xfId="5817"/>
    <cellStyle name="Normal 3 6 3 2 4 3" xfId="2371"/>
    <cellStyle name="Normal 3 6 3 2 4 3 2" xfId="6807"/>
    <cellStyle name="Normal 3 6 3 2 4 4" xfId="5223"/>
    <cellStyle name="Normal 3 6 3 2 5" xfId="588"/>
    <cellStyle name="Normal 3 6 3 2 5 2" xfId="1776"/>
    <cellStyle name="Normal 3 6 3 2 5 2 2" xfId="6213"/>
    <cellStyle name="Normal 3 6 3 2 5 3" xfId="2781"/>
    <cellStyle name="Normal 3 6 3 2 5 3 2" xfId="7217"/>
    <cellStyle name="Normal 3 6 3 2 5 4" xfId="5025"/>
    <cellStyle name="Normal 3 6 3 2 6" xfId="1182"/>
    <cellStyle name="Normal 3 6 3 2 6 2" xfId="3191"/>
    <cellStyle name="Normal 3 6 3 2 6 2 2" xfId="7627"/>
    <cellStyle name="Normal 3 6 3 2 6 3" xfId="5619"/>
    <cellStyle name="Normal 3 6 3 2 7" xfId="3604"/>
    <cellStyle name="Normal 3 6 3 2 7 2" xfId="8040"/>
    <cellStyle name="Normal 3 6 3 2 8" xfId="4209"/>
    <cellStyle name="Normal 3 6 3 2 8 2" xfId="8645"/>
    <cellStyle name="Normal 3 6 3 2 9" xfId="2173"/>
    <cellStyle name="Normal 3 6 3 2 9 2" xfId="6609"/>
    <cellStyle name="Normal 3 6 3 3" xfId="245"/>
    <cellStyle name="Normal 3 6 3 3 2" xfId="445"/>
    <cellStyle name="Normal 3 6 3 3 2 2" xfId="1039"/>
    <cellStyle name="Normal 3 6 3 3 2 2 2" xfId="2029"/>
    <cellStyle name="Normal 3 6 3 3 2 2 2 2" xfId="6466"/>
    <cellStyle name="Normal 3 6 3 3 2 2 3" xfId="3048"/>
    <cellStyle name="Normal 3 6 3 3 2 2 3 2" xfId="7484"/>
    <cellStyle name="Normal 3 6 3 3 2 2 4" xfId="5476"/>
    <cellStyle name="Normal 3 6 3 3 2 3" xfId="1633"/>
    <cellStyle name="Normal 3 6 3 3 2 3 2" xfId="3458"/>
    <cellStyle name="Normal 3 6 3 3 2 3 2 2" xfId="7894"/>
    <cellStyle name="Normal 3 6 3 3 2 3 3" xfId="6070"/>
    <cellStyle name="Normal 3 6 3 3 2 4" xfId="3911"/>
    <cellStyle name="Normal 3 6 3 3 2 4 2" xfId="8347"/>
    <cellStyle name="Normal 3 6 3 3 2 5" xfId="4476"/>
    <cellStyle name="Normal 3 6 3 3 2 5 2" xfId="8912"/>
    <cellStyle name="Normal 3 6 3 3 2 6" xfId="2638"/>
    <cellStyle name="Normal 3 6 3 3 2 6 2" xfId="7074"/>
    <cellStyle name="Normal 3 6 3 3 2 7" xfId="4882"/>
    <cellStyle name="Normal 3 6 3 3 3" xfId="841"/>
    <cellStyle name="Normal 3 6 3 3 3 2" xfId="1435"/>
    <cellStyle name="Normal 3 6 3 3 3 2 2" xfId="3630"/>
    <cellStyle name="Normal 3 6 3 3 3 2 2 2" xfId="8066"/>
    <cellStyle name="Normal 3 6 3 3 3 2 3" xfId="5872"/>
    <cellStyle name="Normal 3 6 3 3 3 3" xfId="2426"/>
    <cellStyle name="Normal 3 6 3 3 3 3 2" xfId="6862"/>
    <cellStyle name="Normal 3 6 3 3 3 4" xfId="5278"/>
    <cellStyle name="Normal 3 6 3 3 4" xfId="643"/>
    <cellStyle name="Normal 3 6 3 3 4 2" xfId="1831"/>
    <cellStyle name="Normal 3 6 3 3 4 2 2" xfId="6268"/>
    <cellStyle name="Normal 3 6 3 3 4 3" xfId="2836"/>
    <cellStyle name="Normal 3 6 3 3 4 3 2" xfId="7272"/>
    <cellStyle name="Normal 3 6 3 3 4 4" xfId="5080"/>
    <cellStyle name="Normal 3 6 3 3 5" xfId="1237"/>
    <cellStyle name="Normal 3 6 3 3 5 2" xfId="3246"/>
    <cellStyle name="Normal 3 6 3 3 5 2 2" xfId="7682"/>
    <cellStyle name="Normal 3 6 3 3 5 3" xfId="5674"/>
    <cellStyle name="Normal 3 6 3 3 6" xfId="3698"/>
    <cellStyle name="Normal 3 6 3 3 6 2" xfId="8134"/>
    <cellStyle name="Normal 3 6 3 3 7" xfId="4264"/>
    <cellStyle name="Normal 3 6 3 3 7 2" xfId="8700"/>
    <cellStyle name="Normal 3 6 3 3 8" xfId="2228"/>
    <cellStyle name="Normal 3 6 3 3 8 2" xfId="6664"/>
    <cellStyle name="Normal 3 6 3 3 9" xfId="4684"/>
    <cellStyle name="Normal 3 6 3 4" xfId="347"/>
    <cellStyle name="Normal 3 6 3 4 2" xfId="941"/>
    <cellStyle name="Normal 3 6 3 4 2 2" xfId="1931"/>
    <cellStyle name="Normal 3 6 3 4 2 2 2" xfId="6368"/>
    <cellStyle name="Normal 3 6 3 4 2 3" xfId="2950"/>
    <cellStyle name="Normal 3 6 3 4 2 3 2" xfId="7386"/>
    <cellStyle name="Normal 3 6 3 4 2 4" xfId="5378"/>
    <cellStyle name="Normal 3 6 3 4 3" xfId="1535"/>
    <cellStyle name="Normal 3 6 3 4 3 2" xfId="3360"/>
    <cellStyle name="Normal 3 6 3 4 3 2 2" xfId="7796"/>
    <cellStyle name="Normal 3 6 3 4 3 3" xfId="5972"/>
    <cellStyle name="Normal 3 6 3 4 4" xfId="3813"/>
    <cellStyle name="Normal 3 6 3 4 4 2" xfId="8249"/>
    <cellStyle name="Normal 3 6 3 4 5" xfId="4378"/>
    <cellStyle name="Normal 3 6 3 4 5 2" xfId="8814"/>
    <cellStyle name="Normal 3 6 3 4 6" xfId="2540"/>
    <cellStyle name="Normal 3 6 3 4 6 2" xfId="6976"/>
    <cellStyle name="Normal 3 6 3 4 7" xfId="4784"/>
    <cellStyle name="Normal 3 6 3 5" xfId="743"/>
    <cellStyle name="Normal 3 6 3 5 2" xfId="1337"/>
    <cellStyle name="Normal 3 6 3 5 2 2" xfId="4114"/>
    <cellStyle name="Normal 3 6 3 5 2 2 2" xfId="8550"/>
    <cellStyle name="Normal 3 6 3 5 2 3" xfId="5774"/>
    <cellStyle name="Normal 3 6 3 5 3" xfId="2328"/>
    <cellStyle name="Normal 3 6 3 5 3 2" xfId="6764"/>
    <cellStyle name="Normal 3 6 3 5 4" xfId="5180"/>
    <cellStyle name="Normal 3 6 3 6" xfId="545"/>
    <cellStyle name="Normal 3 6 3 6 2" xfId="1733"/>
    <cellStyle name="Normal 3 6 3 6 2 2" xfId="6170"/>
    <cellStyle name="Normal 3 6 3 6 3" xfId="2738"/>
    <cellStyle name="Normal 3 6 3 6 3 2" xfId="7174"/>
    <cellStyle name="Normal 3 6 3 6 4" xfId="4982"/>
    <cellStyle name="Normal 3 6 3 7" xfId="1139"/>
    <cellStyle name="Normal 3 6 3 7 2" xfId="3148"/>
    <cellStyle name="Normal 3 6 3 7 2 2" xfId="7584"/>
    <cellStyle name="Normal 3 6 3 7 3" xfId="5576"/>
    <cellStyle name="Normal 3 6 3 8" xfId="3561"/>
    <cellStyle name="Normal 3 6 3 8 2" xfId="7997"/>
    <cellStyle name="Normal 3 6 3 9" xfId="4166"/>
    <cellStyle name="Normal 3 6 3 9 2" xfId="8602"/>
    <cellStyle name="Normal 3 6 4" xfId="64"/>
    <cellStyle name="Normal 3 6 4 10" xfId="4591"/>
    <cellStyle name="Normal 3 6 4 2" xfId="260"/>
    <cellStyle name="Normal 3 6 4 2 2" xfId="460"/>
    <cellStyle name="Normal 3 6 4 2 2 2" xfId="1054"/>
    <cellStyle name="Normal 3 6 4 2 2 2 2" xfId="2044"/>
    <cellStyle name="Normal 3 6 4 2 2 2 2 2" xfId="6481"/>
    <cellStyle name="Normal 3 6 4 2 2 2 3" xfId="3063"/>
    <cellStyle name="Normal 3 6 4 2 2 2 3 2" xfId="7499"/>
    <cellStyle name="Normal 3 6 4 2 2 2 4" xfId="5491"/>
    <cellStyle name="Normal 3 6 4 2 2 3" xfId="1648"/>
    <cellStyle name="Normal 3 6 4 2 2 3 2" xfId="3473"/>
    <cellStyle name="Normal 3 6 4 2 2 3 2 2" xfId="7909"/>
    <cellStyle name="Normal 3 6 4 2 2 3 3" xfId="6085"/>
    <cellStyle name="Normal 3 6 4 2 2 4" xfId="3926"/>
    <cellStyle name="Normal 3 6 4 2 2 4 2" xfId="8362"/>
    <cellStyle name="Normal 3 6 4 2 2 5" xfId="4491"/>
    <cellStyle name="Normal 3 6 4 2 2 5 2" xfId="8927"/>
    <cellStyle name="Normal 3 6 4 2 2 6" xfId="2653"/>
    <cellStyle name="Normal 3 6 4 2 2 6 2" xfId="7089"/>
    <cellStyle name="Normal 3 6 4 2 2 7" xfId="4897"/>
    <cellStyle name="Normal 3 6 4 2 3" xfId="856"/>
    <cellStyle name="Normal 3 6 4 2 3 2" xfId="1450"/>
    <cellStyle name="Normal 3 6 4 2 3 2 2" xfId="4027"/>
    <cellStyle name="Normal 3 6 4 2 3 2 2 2" xfId="8463"/>
    <cellStyle name="Normal 3 6 4 2 3 2 3" xfId="5887"/>
    <cellStyle name="Normal 3 6 4 2 3 3" xfId="2441"/>
    <cellStyle name="Normal 3 6 4 2 3 3 2" xfId="6877"/>
    <cellStyle name="Normal 3 6 4 2 3 4" xfId="5293"/>
    <cellStyle name="Normal 3 6 4 2 4" xfId="658"/>
    <cellStyle name="Normal 3 6 4 2 4 2" xfId="1846"/>
    <cellStyle name="Normal 3 6 4 2 4 2 2" xfId="6283"/>
    <cellStyle name="Normal 3 6 4 2 4 3" xfId="2851"/>
    <cellStyle name="Normal 3 6 4 2 4 3 2" xfId="7287"/>
    <cellStyle name="Normal 3 6 4 2 4 4" xfId="5095"/>
    <cellStyle name="Normal 3 6 4 2 5" xfId="1252"/>
    <cellStyle name="Normal 3 6 4 2 5 2" xfId="3261"/>
    <cellStyle name="Normal 3 6 4 2 5 2 2" xfId="7697"/>
    <cellStyle name="Normal 3 6 4 2 5 3" xfId="5689"/>
    <cellStyle name="Normal 3 6 4 2 6" xfId="3713"/>
    <cellStyle name="Normal 3 6 4 2 6 2" xfId="8149"/>
    <cellStyle name="Normal 3 6 4 2 7" xfId="4279"/>
    <cellStyle name="Normal 3 6 4 2 7 2" xfId="8715"/>
    <cellStyle name="Normal 3 6 4 2 8" xfId="2243"/>
    <cellStyle name="Normal 3 6 4 2 8 2" xfId="6679"/>
    <cellStyle name="Normal 3 6 4 2 9" xfId="4699"/>
    <cellStyle name="Normal 3 6 4 3" xfId="362"/>
    <cellStyle name="Normal 3 6 4 3 2" xfId="956"/>
    <cellStyle name="Normal 3 6 4 3 2 2" xfId="1946"/>
    <cellStyle name="Normal 3 6 4 3 2 2 2" xfId="6383"/>
    <cellStyle name="Normal 3 6 4 3 2 3" xfId="2965"/>
    <cellStyle name="Normal 3 6 4 3 2 3 2" xfId="7401"/>
    <cellStyle name="Normal 3 6 4 3 2 4" xfId="5393"/>
    <cellStyle name="Normal 3 6 4 3 3" xfId="1550"/>
    <cellStyle name="Normal 3 6 4 3 3 2" xfId="3375"/>
    <cellStyle name="Normal 3 6 4 3 3 2 2" xfId="7811"/>
    <cellStyle name="Normal 3 6 4 3 3 3" xfId="5987"/>
    <cellStyle name="Normal 3 6 4 3 4" xfId="3828"/>
    <cellStyle name="Normal 3 6 4 3 4 2" xfId="8264"/>
    <cellStyle name="Normal 3 6 4 3 5" xfId="4393"/>
    <cellStyle name="Normal 3 6 4 3 5 2" xfId="8829"/>
    <cellStyle name="Normal 3 6 4 3 6" xfId="2555"/>
    <cellStyle name="Normal 3 6 4 3 6 2" xfId="6991"/>
    <cellStyle name="Normal 3 6 4 3 7" xfId="4799"/>
    <cellStyle name="Normal 3 6 4 4" xfId="758"/>
    <cellStyle name="Normal 3 6 4 4 2" xfId="1352"/>
    <cellStyle name="Normal 3 6 4 4 2 2" xfId="4120"/>
    <cellStyle name="Normal 3 6 4 4 2 2 2" xfId="8556"/>
    <cellStyle name="Normal 3 6 4 4 2 3" xfId="5789"/>
    <cellStyle name="Normal 3 6 4 4 3" xfId="2343"/>
    <cellStyle name="Normal 3 6 4 4 3 2" xfId="6779"/>
    <cellStyle name="Normal 3 6 4 4 4" xfId="5195"/>
    <cellStyle name="Normal 3 6 4 5" xfId="560"/>
    <cellStyle name="Normal 3 6 4 5 2" xfId="1748"/>
    <cellStyle name="Normal 3 6 4 5 2 2" xfId="6185"/>
    <cellStyle name="Normal 3 6 4 5 3" xfId="2753"/>
    <cellStyle name="Normal 3 6 4 5 3 2" xfId="7189"/>
    <cellStyle name="Normal 3 6 4 5 4" xfId="4997"/>
    <cellStyle name="Normal 3 6 4 6" xfId="1154"/>
    <cellStyle name="Normal 3 6 4 6 2" xfId="3163"/>
    <cellStyle name="Normal 3 6 4 6 2 2" xfId="7599"/>
    <cellStyle name="Normal 3 6 4 6 3" xfId="5591"/>
    <cellStyle name="Normal 3 6 4 7" xfId="3576"/>
    <cellStyle name="Normal 3 6 4 7 2" xfId="8012"/>
    <cellStyle name="Normal 3 6 4 8" xfId="4181"/>
    <cellStyle name="Normal 3 6 4 8 2" xfId="8617"/>
    <cellStyle name="Normal 3 6 4 9" xfId="2145"/>
    <cellStyle name="Normal 3 6 4 9 2" xfId="6581"/>
    <cellStyle name="Normal 3 6 5" xfId="217"/>
    <cellStyle name="Normal 3 6 5 2" xfId="417"/>
    <cellStyle name="Normal 3 6 5 2 2" xfId="1011"/>
    <cellStyle name="Normal 3 6 5 2 2 2" xfId="2001"/>
    <cellStyle name="Normal 3 6 5 2 2 2 2" xfId="6438"/>
    <cellStyle name="Normal 3 6 5 2 2 3" xfId="3020"/>
    <cellStyle name="Normal 3 6 5 2 2 3 2" xfId="7456"/>
    <cellStyle name="Normal 3 6 5 2 2 4" xfId="5448"/>
    <cellStyle name="Normal 3 6 5 2 3" xfId="1605"/>
    <cellStyle name="Normal 3 6 5 2 3 2" xfId="3430"/>
    <cellStyle name="Normal 3 6 5 2 3 2 2" xfId="7866"/>
    <cellStyle name="Normal 3 6 5 2 3 3" xfId="6042"/>
    <cellStyle name="Normal 3 6 5 2 4" xfId="3883"/>
    <cellStyle name="Normal 3 6 5 2 4 2" xfId="8319"/>
    <cellStyle name="Normal 3 6 5 2 5" xfId="4448"/>
    <cellStyle name="Normal 3 6 5 2 5 2" xfId="8884"/>
    <cellStyle name="Normal 3 6 5 2 6" xfId="2610"/>
    <cellStyle name="Normal 3 6 5 2 6 2" xfId="7046"/>
    <cellStyle name="Normal 3 6 5 2 7" xfId="4854"/>
    <cellStyle name="Normal 3 6 5 3" xfId="813"/>
    <cellStyle name="Normal 3 6 5 3 2" xfId="1407"/>
    <cellStyle name="Normal 3 6 5 3 2 2" xfId="4063"/>
    <cellStyle name="Normal 3 6 5 3 2 2 2" xfId="8499"/>
    <cellStyle name="Normal 3 6 5 3 2 3" xfId="5844"/>
    <cellStyle name="Normal 3 6 5 3 3" xfId="2398"/>
    <cellStyle name="Normal 3 6 5 3 3 2" xfId="6834"/>
    <cellStyle name="Normal 3 6 5 3 4" xfId="5250"/>
    <cellStyle name="Normal 3 6 5 4" xfId="615"/>
    <cellStyle name="Normal 3 6 5 4 2" xfId="1803"/>
    <cellStyle name="Normal 3 6 5 4 2 2" xfId="6240"/>
    <cellStyle name="Normal 3 6 5 4 3" xfId="2808"/>
    <cellStyle name="Normal 3 6 5 4 3 2" xfId="7244"/>
    <cellStyle name="Normal 3 6 5 4 4" xfId="5052"/>
    <cellStyle name="Normal 3 6 5 5" xfId="1209"/>
    <cellStyle name="Normal 3 6 5 5 2" xfId="3218"/>
    <cellStyle name="Normal 3 6 5 5 2 2" xfId="7654"/>
    <cellStyle name="Normal 3 6 5 5 3" xfId="5646"/>
    <cellStyle name="Normal 3 6 5 6" xfId="3670"/>
    <cellStyle name="Normal 3 6 5 6 2" xfId="8106"/>
    <cellStyle name="Normal 3 6 5 7" xfId="4236"/>
    <cellStyle name="Normal 3 6 5 7 2" xfId="8672"/>
    <cellStyle name="Normal 3 6 5 8" xfId="2200"/>
    <cellStyle name="Normal 3 6 5 8 2" xfId="6636"/>
    <cellStyle name="Normal 3 6 5 9" xfId="4656"/>
    <cellStyle name="Normal 3 6 6" xfId="319"/>
    <cellStyle name="Normal 3 6 6 2" xfId="913"/>
    <cellStyle name="Normal 3 6 6 2 2" xfId="1903"/>
    <cellStyle name="Normal 3 6 6 2 2 2" xfId="6340"/>
    <cellStyle name="Normal 3 6 6 2 3" xfId="2907"/>
    <cellStyle name="Normal 3 6 6 2 3 2" xfId="7343"/>
    <cellStyle name="Normal 3 6 6 2 4" xfId="5350"/>
    <cellStyle name="Normal 3 6 6 3" xfId="1507"/>
    <cellStyle name="Normal 3 6 6 3 2" xfId="3317"/>
    <cellStyle name="Normal 3 6 6 3 2 2" xfId="7753"/>
    <cellStyle name="Normal 3 6 6 3 3" xfId="5944"/>
    <cellStyle name="Normal 3 6 6 4" xfId="3770"/>
    <cellStyle name="Normal 3 6 6 4 2" xfId="8206"/>
    <cellStyle name="Normal 3 6 6 5" xfId="4335"/>
    <cellStyle name="Normal 3 6 6 5 2" xfId="8771"/>
    <cellStyle name="Normal 3 6 6 6" xfId="2497"/>
    <cellStyle name="Normal 3 6 6 6 2" xfId="6933"/>
    <cellStyle name="Normal 3 6 6 7" xfId="4756"/>
    <cellStyle name="Normal 3 6 7" xfId="715"/>
    <cellStyle name="Normal 3 6 7 2" xfId="1309"/>
    <cellStyle name="Normal 3 6 7 2 2" xfId="2922"/>
    <cellStyle name="Normal 3 6 7 2 2 2" xfId="7358"/>
    <cellStyle name="Normal 3 6 7 2 3" xfId="5746"/>
    <cellStyle name="Normal 3 6 7 3" xfId="3332"/>
    <cellStyle name="Normal 3 6 7 3 2" xfId="7768"/>
    <cellStyle name="Normal 3 6 7 4" xfId="3785"/>
    <cellStyle name="Normal 3 6 7 4 2" xfId="8221"/>
    <cellStyle name="Normal 3 6 7 5" xfId="4350"/>
    <cellStyle name="Normal 3 6 7 5 2" xfId="8786"/>
    <cellStyle name="Normal 3 6 7 6" xfId="2512"/>
    <cellStyle name="Normal 3 6 7 6 2" xfId="6948"/>
    <cellStyle name="Normal 3 6 7 7" xfId="5152"/>
    <cellStyle name="Normal 3 6 8" xfId="517"/>
    <cellStyle name="Normal 3 6 8 2" xfId="1705"/>
    <cellStyle name="Normal 3 6 8 2 2" xfId="4116"/>
    <cellStyle name="Normal 3 6 8 2 2 2" xfId="8552"/>
    <cellStyle name="Normal 3 6 8 2 3" xfId="6142"/>
    <cellStyle name="Normal 3 6 8 3" xfId="2300"/>
    <cellStyle name="Normal 3 6 8 3 2" xfId="6736"/>
    <cellStyle name="Normal 3 6 8 4" xfId="4954"/>
    <cellStyle name="Normal 3 6 9" xfId="1111"/>
    <cellStyle name="Normal 3 6 9 2" xfId="2710"/>
    <cellStyle name="Normal 3 6 9 2 2" xfId="7146"/>
    <cellStyle name="Normal 3 6 9 3" xfId="5548"/>
    <cellStyle name="Normal 3 7" xfId="10"/>
    <cellStyle name="Normal 3 7 10" xfId="2096"/>
    <cellStyle name="Normal 3 7 10 2" xfId="6532"/>
    <cellStyle name="Normal 3 7 11" xfId="4542"/>
    <cellStyle name="Normal 3 7 2" xfId="58"/>
    <cellStyle name="Normal 3 7 2 10" xfId="4585"/>
    <cellStyle name="Normal 3 7 2 2" xfId="254"/>
    <cellStyle name="Normal 3 7 2 2 2" xfId="454"/>
    <cellStyle name="Normal 3 7 2 2 2 2" xfId="1048"/>
    <cellStyle name="Normal 3 7 2 2 2 2 2" xfId="2038"/>
    <cellStyle name="Normal 3 7 2 2 2 2 2 2" xfId="6475"/>
    <cellStyle name="Normal 3 7 2 2 2 2 3" xfId="3057"/>
    <cellStyle name="Normal 3 7 2 2 2 2 3 2" xfId="7493"/>
    <cellStyle name="Normal 3 7 2 2 2 2 4" xfId="5485"/>
    <cellStyle name="Normal 3 7 2 2 2 3" xfId="1642"/>
    <cellStyle name="Normal 3 7 2 2 2 3 2" xfId="3467"/>
    <cellStyle name="Normal 3 7 2 2 2 3 2 2" xfId="7903"/>
    <cellStyle name="Normal 3 7 2 2 2 3 3" xfId="6079"/>
    <cellStyle name="Normal 3 7 2 2 2 4" xfId="3920"/>
    <cellStyle name="Normal 3 7 2 2 2 4 2" xfId="8356"/>
    <cellStyle name="Normal 3 7 2 2 2 5" xfId="4485"/>
    <cellStyle name="Normal 3 7 2 2 2 5 2" xfId="8921"/>
    <cellStyle name="Normal 3 7 2 2 2 6" xfId="2647"/>
    <cellStyle name="Normal 3 7 2 2 2 6 2" xfId="7083"/>
    <cellStyle name="Normal 3 7 2 2 2 7" xfId="4891"/>
    <cellStyle name="Normal 3 7 2 2 3" xfId="850"/>
    <cellStyle name="Normal 3 7 2 2 3 2" xfId="1444"/>
    <cellStyle name="Normal 3 7 2 2 3 2 2" xfId="4030"/>
    <cellStyle name="Normal 3 7 2 2 3 2 2 2" xfId="8466"/>
    <cellStyle name="Normal 3 7 2 2 3 2 3" xfId="5881"/>
    <cellStyle name="Normal 3 7 2 2 3 3" xfId="2435"/>
    <cellStyle name="Normal 3 7 2 2 3 3 2" xfId="6871"/>
    <cellStyle name="Normal 3 7 2 2 3 4" xfId="5287"/>
    <cellStyle name="Normal 3 7 2 2 4" xfId="652"/>
    <cellStyle name="Normal 3 7 2 2 4 2" xfId="1840"/>
    <cellStyle name="Normal 3 7 2 2 4 2 2" xfId="6277"/>
    <cellStyle name="Normal 3 7 2 2 4 3" xfId="2845"/>
    <cellStyle name="Normal 3 7 2 2 4 3 2" xfId="7281"/>
    <cellStyle name="Normal 3 7 2 2 4 4" xfId="5089"/>
    <cellStyle name="Normal 3 7 2 2 5" xfId="1246"/>
    <cellStyle name="Normal 3 7 2 2 5 2" xfId="3255"/>
    <cellStyle name="Normal 3 7 2 2 5 2 2" xfId="7691"/>
    <cellStyle name="Normal 3 7 2 2 5 3" xfId="5683"/>
    <cellStyle name="Normal 3 7 2 2 6" xfId="3707"/>
    <cellStyle name="Normal 3 7 2 2 6 2" xfId="8143"/>
    <cellStyle name="Normal 3 7 2 2 7" xfId="4273"/>
    <cellStyle name="Normal 3 7 2 2 7 2" xfId="8709"/>
    <cellStyle name="Normal 3 7 2 2 8" xfId="2237"/>
    <cellStyle name="Normal 3 7 2 2 8 2" xfId="6673"/>
    <cellStyle name="Normal 3 7 2 2 9" xfId="4693"/>
    <cellStyle name="Normal 3 7 2 3" xfId="356"/>
    <cellStyle name="Normal 3 7 2 3 2" xfId="950"/>
    <cellStyle name="Normal 3 7 2 3 2 2" xfId="1940"/>
    <cellStyle name="Normal 3 7 2 3 2 2 2" xfId="6377"/>
    <cellStyle name="Normal 3 7 2 3 2 3" xfId="2959"/>
    <cellStyle name="Normal 3 7 2 3 2 3 2" xfId="7395"/>
    <cellStyle name="Normal 3 7 2 3 2 4" xfId="5387"/>
    <cellStyle name="Normal 3 7 2 3 3" xfId="1544"/>
    <cellStyle name="Normal 3 7 2 3 3 2" xfId="3369"/>
    <cellStyle name="Normal 3 7 2 3 3 2 2" xfId="7805"/>
    <cellStyle name="Normal 3 7 2 3 3 3" xfId="5981"/>
    <cellStyle name="Normal 3 7 2 3 4" xfId="3822"/>
    <cellStyle name="Normal 3 7 2 3 4 2" xfId="8258"/>
    <cellStyle name="Normal 3 7 2 3 5" xfId="4387"/>
    <cellStyle name="Normal 3 7 2 3 5 2" xfId="8823"/>
    <cellStyle name="Normal 3 7 2 3 6" xfId="2549"/>
    <cellStyle name="Normal 3 7 2 3 6 2" xfId="6985"/>
    <cellStyle name="Normal 3 7 2 3 7" xfId="4793"/>
    <cellStyle name="Normal 3 7 2 4" xfId="752"/>
    <cellStyle name="Normal 3 7 2 4 2" xfId="1346"/>
    <cellStyle name="Normal 3 7 2 4 2 2" xfId="4062"/>
    <cellStyle name="Normal 3 7 2 4 2 2 2" xfId="8498"/>
    <cellStyle name="Normal 3 7 2 4 2 3" xfId="5783"/>
    <cellStyle name="Normal 3 7 2 4 3" xfId="2337"/>
    <cellStyle name="Normal 3 7 2 4 3 2" xfId="6773"/>
    <cellStyle name="Normal 3 7 2 4 4" xfId="5189"/>
    <cellStyle name="Normal 3 7 2 5" xfId="554"/>
    <cellStyle name="Normal 3 7 2 5 2" xfId="1742"/>
    <cellStyle name="Normal 3 7 2 5 2 2" xfId="6179"/>
    <cellStyle name="Normal 3 7 2 5 3" xfId="2747"/>
    <cellStyle name="Normal 3 7 2 5 3 2" xfId="7183"/>
    <cellStyle name="Normal 3 7 2 5 4" xfId="4991"/>
    <cellStyle name="Normal 3 7 2 6" xfId="1148"/>
    <cellStyle name="Normal 3 7 2 6 2" xfId="3157"/>
    <cellStyle name="Normal 3 7 2 6 2 2" xfId="7593"/>
    <cellStyle name="Normal 3 7 2 6 3" xfId="5585"/>
    <cellStyle name="Normal 3 7 2 7" xfId="3570"/>
    <cellStyle name="Normal 3 7 2 7 2" xfId="8006"/>
    <cellStyle name="Normal 3 7 2 8" xfId="4175"/>
    <cellStyle name="Normal 3 7 2 8 2" xfId="8611"/>
    <cellStyle name="Normal 3 7 2 9" xfId="2139"/>
    <cellStyle name="Normal 3 7 2 9 2" xfId="6575"/>
    <cellStyle name="Normal 3 7 3" xfId="211"/>
    <cellStyle name="Normal 3 7 3 2" xfId="411"/>
    <cellStyle name="Normal 3 7 3 2 2" xfId="1005"/>
    <cellStyle name="Normal 3 7 3 2 2 2" xfId="1995"/>
    <cellStyle name="Normal 3 7 3 2 2 2 2" xfId="6432"/>
    <cellStyle name="Normal 3 7 3 2 2 3" xfId="3014"/>
    <cellStyle name="Normal 3 7 3 2 2 3 2" xfId="7450"/>
    <cellStyle name="Normal 3 7 3 2 2 4" xfId="5442"/>
    <cellStyle name="Normal 3 7 3 2 3" xfId="1599"/>
    <cellStyle name="Normal 3 7 3 2 3 2" xfId="3424"/>
    <cellStyle name="Normal 3 7 3 2 3 2 2" xfId="7860"/>
    <cellStyle name="Normal 3 7 3 2 3 3" xfId="6036"/>
    <cellStyle name="Normal 3 7 3 2 4" xfId="3877"/>
    <cellStyle name="Normal 3 7 3 2 4 2" xfId="8313"/>
    <cellStyle name="Normal 3 7 3 2 5" xfId="4442"/>
    <cellStyle name="Normal 3 7 3 2 5 2" xfId="8878"/>
    <cellStyle name="Normal 3 7 3 2 6" xfId="2604"/>
    <cellStyle name="Normal 3 7 3 2 6 2" xfId="7040"/>
    <cellStyle name="Normal 3 7 3 2 7" xfId="4848"/>
    <cellStyle name="Normal 3 7 3 3" xfId="807"/>
    <cellStyle name="Normal 3 7 3 3 2" xfId="1401"/>
    <cellStyle name="Normal 3 7 3 3 2 2" xfId="4085"/>
    <cellStyle name="Normal 3 7 3 3 2 2 2" xfId="8521"/>
    <cellStyle name="Normal 3 7 3 3 2 3" xfId="5838"/>
    <cellStyle name="Normal 3 7 3 3 3" xfId="2392"/>
    <cellStyle name="Normal 3 7 3 3 3 2" xfId="6828"/>
    <cellStyle name="Normal 3 7 3 3 4" xfId="5244"/>
    <cellStyle name="Normal 3 7 3 4" xfId="609"/>
    <cellStyle name="Normal 3 7 3 4 2" xfId="1797"/>
    <cellStyle name="Normal 3 7 3 4 2 2" xfId="6234"/>
    <cellStyle name="Normal 3 7 3 4 3" xfId="2802"/>
    <cellStyle name="Normal 3 7 3 4 3 2" xfId="7238"/>
    <cellStyle name="Normal 3 7 3 4 4" xfId="5046"/>
    <cellStyle name="Normal 3 7 3 5" xfId="1203"/>
    <cellStyle name="Normal 3 7 3 5 2" xfId="3212"/>
    <cellStyle name="Normal 3 7 3 5 2 2" xfId="7648"/>
    <cellStyle name="Normal 3 7 3 5 3" xfId="5640"/>
    <cellStyle name="Normal 3 7 3 6" xfId="3664"/>
    <cellStyle name="Normal 3 7 3 6 2" xfId="8100"/>
    <cellStyle name="Normal 3 7 3 7" xfId="4230"/>
    <cellStyle name="Normal 3 7 3 7 2" xfId="8666"/>
    <cellStyle name="Normal 3 7 3 8" xfId="2194"/>
    <cellStyle name="Normal 3 7 3 8 2" xfId="6630"/>
    <cellStyle name="Normal 3 7 3 9" xfId="4650"/>
    <cellStyle name="Normal 3 7 4" xfId="313"/>
    <cellStyle name="Normal 3 7 4 2" xfId="907"/>
    <cellStyle name="Normal 3 7 4 2 2" xfId="1897"/>
    <cellStyle name="Normal 3 7 4 2 2 2" xfId="6334"/>
    <cellStyle name="Normal 3 7 4 2 3" xfId="2916"/>
    <cellStyle name="Normal 3 7 4 2 3 2" xfId="7352"/>
    <cellStyle name="Normal 3 7 4 2 4" xfId="5344"/>
    <cellStyle name="Normal 3 7 4 3" xfId="1501"/>
    <cellStyle name="Normal 3 7 4 3 2" xfId="3326"/>
    <cellStyle name="Normal 3 7 4 3 2 2" xfId="7762"/>
    <cellStyle name="Normal 3 7 4 3 3" xfId="5938"/>
    <cellStyle name="Normal 3 7 4 4" xfId="3779"/>
    <cellStyle name="Normal 3 7 4 4 2" xfId="8215"/>
    <cellStyle name="Normal 3 7 4 5" xfId="4344"/>
    <cellStyle name="Normal 3 7 4 5 2" xfId="8780"/>
    <cellStyle name="Normal 3 7 4 6" xfId="2506"/>
    <cellStyle name="Normal 3 7 4 6 2" xfId="6942"/>
    <cellStyle name="Normal 3 7 4 7" xfId="4750"/>
    <cellStyle name="Normal 3 7 5" xfId="709"/>
    <cellStyle name="Normal 3 7 5 2" xfId="1303"/>
    <cellStyle name="Normal 3 7 5 2 2" xfId="3762"/>
    <cellStyle name="Normal 3 7 5 2 2 2" xfId="8198"/>
    <cellStyle name="Normal 3 7 5 2 3" xfId="5740"/>
    <cellStyle name="Normal 3 7 5 3" xfId="2294"/>
    <cellStyle name="Normal 3 7 5 3 2" xfId="6730"/>
    <cellStyle name="Normal 3 7 5 4" xfId="5146"/>
    <cellStyle name="Normal 3 7 6" xfId="511"/>
    <cellStyle name="Normal 3 7 6 2" xfId="1699"/>
    <cellStyle name="Normal 3 7 6 2 2" xfId="6136"/>
    <cellStyle name="Normal 3 7 6 3" xfId="2704"/>
    <cellStyle name="Normal 3 7 6 3 2" xfId="7140"/>
    <cellStyle name="Normal 3 7 6 4" xfId="4948"/>
    <cellStyle name="Normal 3 7 7" xfId="1105"/>
    <cellStyle name="Normal 3 7 7 2" xfId="3114"/>
    <cellStyle name="Normal 3 7 7 2 2" xfId="7550"/>
    <cellStyle name="Normal 3 7 7 3" xfId="5542"/>
    <cellStyle name="Normal 3 7 8" xfId="3526"/>
    <cellStyle name="Normal 3 7 8 2" xfId="7962"/>
    <cellStyle name="Normal 3 7 9" xfId="4132"/>
    <cellStyle name="Normal 3 7 9 2" xfId="8568"/>
    <cellStyle name="Normal 3 8" xfId="29"/>
    <cellStyle name="Normal 3 8 10" xfId="2110"/>
    <cellStyle name="Normal 3 8 10 2" xfId="6546"/>
    <cellStyle name="Normal 3 8 11" xfId="4556"/>
    <cellStyle name="Normal 3 8 2" xfId="72"/>
    <cellStyle name="Normal 3 8 2 10" xfId="4599"/>
    <cellStyle name="Normal 3 8 2 2" xfId="268"/>
    <cellStyle name="Normal 3 8 2 2 2" xfId="468"/>
    <cellStyle name="Normal 3 8 2 2 2 2" xfId="1062"/>
    <cellStyle name="Normal 3 8 2 2 2 2 2" xfId="2052"/>
    <cellStyle name="Normal 3 8 2 2 2 2 2 2" xfId="6489"/>
    <cellStyle name="Normal 3 8 2 2 2 2 3" xfId="3071"/>
    <cellStyle name="Normal 3 8 2 2 2 2 3 2" xfId="7507"/>
    <cellStyle name="Normal 3 8 2 2 2 2 4" xfId="5499"/>
    <cellStyle name="Normal 3 8 2 2 2 3" xfId="1656"/>
    <cellStyle name="Normal 3 8 2 2 2 3 2" xfId="3481"/>
    <cellStyle name="Normal 3 8 2 2 2 3 2 2" xfId="7917"/>
    <cellStyle name="Normal 3 8 2 2 2 3 3" xfId="6093"/>
    <cellStyle name="Normal 3 8 2 2 2 4" xfId="3934"/>
    <cellStyle name="Normal 3 8 2 2 2 4 2" xfId="8370"/>
    <cellStyle name="Normal 3 8 2 2 2 5" xfId="4499"/>
    <cellStyle name="Normal 3 8 2 2 2 5 2" xfId="8935"/>
    <cellStyle name="Normal 3 8 2 2 2 6" xfId="2661"/>
    <cellStyle name="Normal 3 8 2 2 2 6 2" xfId="7097"/>
    <cellStyle name="Normal 3 8 2 2 2 7" xfId="4905"/>
    <cellStyle name="Normal 3 8 2 2 3" xfId="864"/>
    <cellStyle name="Normal 3 8 2 2 3 2" xfId="1458"/>
    <cellStyle name="Normal 3 8 2 2 3 2 2" xfId="3989"/>
    <cellStyle name="Normal 3 8 2 2 3 2 2 2" xfId="8425"/>
    <cellStyle name="Normal 3 8 2 2 3 2 3" xfId="5895"/>
    <cellStyle name="Normal 3 8 2 2 3 3" xfId="2449"/>
    <cellStyle name="Normal 3 8 2 2 3 3 2" xfId="6885"/>
    <cellStyle name="Normal 3 8 2 2 3 4" xfId="5301"/>
    <cellStyle name="Normal 3 8 2 2 4" xfId="666"/>
    <cellStyle name="Normal 3 8 2 2 4 2" xfId="1854"/>
    <cellStyle name="Normal 3 8 2 2 4 2 2" xfId="6291"/>
    <cellStyle name="Normal 3 8 2 2 4 3" xfId="2859"/>
    <cellStyle name="Normal 3 8 2 2 4 3 2" xfId="7295"/>
    <cellStyle name="Normal 3 8 2 2 4 4" xfId="5103"/>
    <cellStyle name="Normal 3 8 2 2 5" xfId="1260"/>
    <cellStyle name="Normal 3 8 2 2 5 2" xfId="3269"/>
    <cellStyle name="Normal 3 8 2 2 5 2 2" xfId="7705"/>
    <cellStyle name="Normal 3 8 2 2 5 3" xfId="5697"/>
    <cellStyle name="Normal 3 8 2 2 6" xfId="3721"/>
    <cellStyle name="Normal 3 8 2 2 6 2" xfId="8157"/>
    <cellStyle name="Normal 3 8 2 2 7" xfId="4287"/>
    <cellStyle name="Normal 3 8 2 2 7 2" xfId="8723"/>
    <cellStyle name="Normal 3 8 2 2 8" xfId="2251"/>
    <cellStyle name="Normal 3 8 2 2 8 2" xfId="6687"/>
    <cellStyle name="Normal 3 8 2 2 9" xfId="4707"/>
    <cellStyle name="Normal 3 8 2 3" xfId="370"/>
    <cellStyle name="Normal 3 8 2 3 2" xfId="964"/>
    <cellStyle name="Normal 3 8 2 3 2 2" xfId="1954"/>
    <cellStyle name="Normal 3 8 2 3 2 2 2" xfId="6391"/>
    <cellStyle name="Normal 3 8 2 3 2 3" xfId="2973"/>
    <cellStyle name="Normal 3 8 2 3 2 3 2" xfId="7409"/>
    <cellStyle name="Normal 3 8 2 3 2 4" xfId="5401"/>
    <cellStyle name="Normal 3 8 2 3 3" xfId="1558"/>
    <cellStyle name="Normal 3 8 2 3 3 2" xfId="3383"/>
    <cellStyle name="Normal 3 8 2 3 3 2 2" xfId="7819"/>
    <cellStyle name="Normal 3 8 2 3 3 3" xfId="5995"/>
    <cellStyle name="Normal 3 8 2 3 4" xfId="3836"/>
    <cellStyle name="Normal 3 8 2 3 4 2" xfId="8272"/>
    <cellStyle name="Normal 3 8 2 3 5" xfId="4401"/>
    <cellStyle name="Normal 3 8 2 3 5 2" xfId="8837"/>
    <cellStyle name="Normal 3 8 2 3 6" xfId="2563"/>
    <cellStyle name="Normal 3 8 2 3 6 2" xfId="6999"/>
    <cellStyle name="Normal 3 8 2 3 7" xfId="4807"/>
    <cellStyle name="Normal 3 8 2 4" xfId="766"/>
    <cellStyle name="Normal 3 8 2 4 2" xfId="1360"/>
    <cellStyle name="Normal 3 8 2 4 2 2" xfId="4117"/>
    <cellStyle name="Normal 3 8 2 4 2 2 2" xfId="8553"/>
    <cellStyle name="Normal 3 8 2 4 2 3" xfId="5797"/>
    <cellStyle name="Normal 3 8 2 4 3" xfId="2351"/>
    <cellStyle name="Normal 3 8 2 4 3 2" xfId="6787"/>
    <cellStyle name="Normal 3 8 2 4 4" xfId="5203"/>
    <cellStyle name="Normal 3 8 2 5" xfId="568"/>
    <cellStyle name="Normal 3 8 2 5 2" xfId="1756"/>
    <cellStyle name="Normal 3 8 2 5 2 2" xfId="6193"/>
    <cellStyle name="Normal 3 8 2 5 3" xfId="2761"/>
    <cellStyle name="Normal 3 8 2 5 3 2" xfId="7197"/>
    <cellStyle name="Normal 3 8 2 5 4" xfId="5005"/>
    <cellStyle name="Normal 3 8 2 6" xfId="1162"/>
    <cellStyle name="Normal 3 8 2 6 2" xfId="3171"/>
    <cellStyle name="Normal 3 8 2 6 2 2" xfId="7607"/>
    <cellStyle name="Normal 3 8 2 6 3" xfId="5599"/>
    <cellStyle name="Normal 3 8 2 7" xfId="3584"/>
    <cellStyle name="Normal 3 8 2 7 2" xfId="8020"/>
    <cellStyle name="Normal 3 8 2 8" xfId="4189"/>
    <cellStyle name="Normal 3 8 2 8 2" xfId="8625"/>
    <cellStyle name="Normal 3 8 2 9" xfId="2153"/>
    <cellStyle name="Normal 3 8 2 9 2" xfId="6589"/>
    <cellStyle name="Normal 3 8 3" xfId="225"/>
    <cellStyle name="Normal 3 8 3 2" xfId="425"/>
    <cellStyle name="Normal 3 8 3 2 2" xfId="1019"/>
    <cellStyle name="Normal 3 8 3 2 2 2" xfId="2009"/>
    <cellStyle name="Normal 3 8 3 2 2 2 2" xfId="6446"/>
    <cellStyle name="Normal 3 8 3 2 2 3" xfId="3028"/>
    <cellStyle name="Normal 3 8 3 2 2 3 2" xfId="7464"/>
    <cellStyle name="Normal 3 8 3 2 2 4" xfId="5456"/>
    <cellStyle name="Normal 3 8 3 2 3" xfId="1613"/>
    <cellStyle name="Normal 3 8 3 2 3 2" xfId="3438"/>
    <cellStyle name="Normal 3 8 3 2 3 2 2" xfId="7874"/>
    <cellStyle name="Normal 3 8 3 2 3 3" xfId="6050"/>
    <cellStyle name="Normal 3 8 3 2 4" xfId="3891"/>
    <cellStyle name="Normal 3 8 3 2 4 2" xfId="8327"/>
    <cellStyle name="Normal 3 8 3 2 5" xfId="4456"/>
    <cellStyle name="Normal 3 8 3 2 5 2" xfId="8892"/>
    <cellStyle name="Normal 3 8 3 2 6" xfId="2618"/>
    <cellStyle name="Normal 3 8 3 2 6 2" xfId="7054"/>
    <cellStyle name="Normal 3 8 3 2 7" xfId="4862"/>
    <cellStyle name="Normal 3 8 3 3" xfId="821"/>
    <cellStyle name="Normal 3 8 3 3 2" xfId="1415"/>
    <cellStyle name="Normal 3 8 3 3 2 2" xfId="4127"/>
    <cellStyle name="Normal 3 8 3 3 2 2 2" xfId="8563"/>
    <cellStyle name="Normal 3 8 3 3 2 3" xfId="5852"/>
    <cellStyle name="Normal 3 8 3 3 3" xfId="2406"/>
    <cellStyle name="Normal 3 8 3 3 3 2" xfId="6842"/>
    <cellStyle name="Normal 3 8 3 3 4" xfId="5258"/>
    <cellStyle name="Normal 3 8 3 4" xfId="623"/>
    <cellStyle name="Normal 3 8 3 4 2" xfId="1811"/>
    <cellStyle name="Normal 3 8 3 4 2 2" xfId="6248"/>
    <cellStyle name="Normal 3 8 3 4 3" xfId="2816"/>
    <cellStyle name="Normal 3 8 3 4 3 2" xfId="7252"/>
    <cellStyle name="Normal 3 8 3 4 4" xfId="5060"/>
    <cellStyle name="Normal 3 8 3 5" xfId="1217"/>
    <cellStyle name="Normal 3 8 3 5 2" xfId="3226"/>
    <cellStyle name="Normal 3 8 3 5 2 2" xfId="7662"/>
    <cellStyle name="Normal 3 8 3 5 3" xfId="5654"/>
    <cellStyle name="Normal 3 8 3 6" xfId="3678"/>
    <cellStyle name="Normal 3 8 3 6 2" xfId="8114"/>
    <cellStyle name="Normal 3 8 3 7" xfId="4244"/>
    <cellStyle name="Normal 3 8 3 7 2" xfId="8680"/>
    <cellStyle name="Normal 3 8 3 8" xfId="2208"/>
    <cellStyle name="Normal 3 8 3 8 2" xfId="6644"/>
    <cellStyle name="Normal 3 8 3 9" xfId="4664"/>
    <cellStyle name="Normal 3 8 4" xfId="327"/>
    <cellStyle name="Normal 3 8 4 2" xfId="921"/>
    <cellStyle name="Normal 3 8 4 2 2" xfId="1911"/>
    <cellStyle name="Normal 3 8 4 2 2 2" xfId="6348"/>
    <cellStyle name="Normal 3 8 4 2 3" xfId="2930"/>
    <cellStyle name="Normal 3 8 4 2 3 2" xfId="7366"/>
    <cellStyle name="Normal 3 8 4 2 4" xfId="5358"/>
    <cellStyle name="Normal 3 8 4 3" xfId="1515"/>
    <cellStyle name="Normal 3 8 4 3 2" xfId="3340"/>
    <cellStyle name="Normal 3 8 4 3 2 2" xfId="7776"/>
    <cellStyle name="Normal 3 8 4 3 3" xfId="5952"/>
    <cellStyle name="Normal 3 8 4 4" xfId="3793"/>
    <cellStyle name="Normal 3 8 4 4 2" xfId="8229"/>
    <cellStyle name="Normal 3 8 4 5" xfId="4358"/>
    <cellStyle name="Normal 3 8 4 5 2" xfId="8794"/>
    <cellStyle name="Normal 3 8 4 6" xfId="2520"/>
    <cellStyle name="Normal 3 8 4 6 2" xfId="6956"/>
    <cellStyle name="Normal 3 8 4 7" xfId="4764"/>
    <cellStyle name="Normal 3 8 5" xfId="723"/>
    <cellStyle name="Normal 3 8 5 2" xfId="1317"/>
    <cellStyle name="Normal 3 8 5 2 2" xfId="4060"/>
    <cellStyle name="Normal 3 8 5 2 2 2" xfId="8496"/>
    <cellStyle name="Normal 3 8 5 2 3" xfId="5754"/>
    <cellStyle name="Normal 3 8 5 3" xfId="2308"/>
    <cellStyle name="Normal 3 8 5 3 2" xfId="6744"/>
    <cellStyle name="Normal 3 8 5 4" xfId="5160"/>
    <cellStyle name="Normal 3 8 6" xfId="525"/>
    <cellStyle name="Normal 3 8 6 2" xfId="1713"/>
    <cellStyle name="Normal 3 8 6 2 2" xfId="6150"/>
    <cellStyle name="Normal 3 8 6 3" xfId="2718"/>
    <cellStyle name="Normal 3 8 6 3 2" xfId="7154"/>
    <cellStyle name="Normal 3 8 6 4" xfId="4962"/>
    <cellStyle name="Normal 3 8 7" xfId="1119"/>
    <cellStyle name="Normal 3 8 7 2" xfId="3128"/>
    <cellStyle name="Normal 3 8 7 2 2" xfId="7564"/>
    <cellStyle name="Normal 3 8 7 3" xfId="5556"/>
    <cellStyle name="Normal 3 8 8" xfId="3541"/>
    <cellStyle name="Normal 3 8 8 2" xfId="7977"/>
    <cellStyle name="Normal 3 8 9" xfId="4146"/>
    <cellStyle name="Normal 3 8 9 2" xfId="8582"/>
    <cellStyle name="Normal 3 9" xfId="43"/>
    <cellStyle name="Normal 3 9 10" xfId="2124"/>
    <cellStyle name="Normal 3 9 10 2" xfId="6560"/>
    <cellStyle name="Normal 3 9 11" xfId="4570"/>
    <cellStyle name="Normal 3 9 2" xfId="86"/>
    <cellStyle name="Normal 3 9 2 10" xfId="4613"/>
    <cellStyle name="Normal 3 9 2 2" xfId="282"/>
    <cellStyle name="Normal 3 9 2 2 2" xfId="482"/>
    <cellStyle name="Normal 3 9 2 2 2 2" xfId="1076"/>
    <cellStyle name="Normal 3 9 2 2 2 2 2" xfId="2066"/>
    <cellStyle name="Normal 3 9 2 2 2 2 2 2" xfId="6503"/>
    <cellStyle name="Normal 3 9 2 2 2 2 3" xfId="3085"/>
    <cellStyle name="Normal 3 9 2 2 2 2 3 2" xfId="7521"/>
    <cellStyle name="Normal 3 9 2 2 2 2 4" xfId="5513"/>
    <cellStyle name="Normal 3 9 2 2 2 3" xfId="1670"/>
    <cellStyle name="Normal 3 9 2 2 2 3 2" xfId="3495"/>
    <cellStyle name="Normal 3 9 2 2 2 3 2 2" xfId="7931"/>
    <cellStyle name="Normal 3 9 2 2 2 3 3" xfId="6107"/>
    <cellStyle name="Normal 3 9 2 2 2 4" xfId="3948"/>
    <cellStyle name="Normal 3 9 2 2 2 4 2" xfId="8384"/>
    <cellStyle name="Normal 3 9 2 2 2 5" xfId="4513"/>
    <cellStyle name="Normal 3 9 2 2 2 5 2" xfId="8949"/>
    <cellStyle name="Normal 3 9 2 2 2 6" xfId="2675"/>
    <cellStyle name="Normal 3 9 2 2 2 6 2" xfId="7111"/>
    <cellStyle name="Normal 3 9 2 2 2 7" xfId="4919"/>
    <cellStyle name="Normal 3 9 2 2 3" xfId="878"/>
    <cellStyle name="Normal 3 9 2 2 3 2" xfId="1472"/>
    <cellStyle name="Normal 3 9 2 2 3 2 2" xfId="3982"/>
    <cellStyle name="Normal 3 9 2 2 3 2 2 2" xfId="8418"/>
    <cellStyle name="Normal 3 9 2 2 3 2 3" xfId="5909"/>
    <cellStyle name="Normal 3 9 2 2 3 3" xfId="2463"/>
    <cellStyle name="Normal 3 9 2 2 3 3 2" xfId="6899"/>
    <cellStyle name="Normal 3 9 2 2 3 4" xfId="5315"/>
    <cellStyle name="Normal 3 9 2 2 4" xfId="680"/>
    <cellStyle name="Normal 3 9 2 2 4 2" xfId="1868"/>
    <cellStyle name="Normal 3 9 2 2 4 2 2" xfId="6305"/>
    <cellStyle name="Normal 3 9 2 2 4 3" xfId="2873"/>
    <cellStyle name="Normal 3 9 2 2 4 3 2" xfId="7309"/>
    <cellStyle name="Normal 3 9 2 2 4 4" xfId="5117"/>
    <cellStyle name="Normal 3 9 2 2 5" xfId="1274"/>
    <cellStyle name="Normal 3 9 2 2 5 2" xfId="3283"/>
    <cellStyle name="Normal 3 9 2 2 5 2 2" xfId="7719"/>
    <cellStyle name="Normal 3 9 2 2 5 3" xfId="5711"/>
    <cellStyle name="Normal 3 9 2 2 6" xfId="3735"/>
    <cellStyle name="Normal 3 9 2 2 6 2" xfId="8171"/>
    <cellStyle name="Normal 3 9 2 2 7" xfId="4301"/>
    <cellStyle name="Normal 3 9 2 2 7 2" xfId="8737"/>
    <cellStyle name="Normal 3 9 2 2 8" xfId="2265"/>
    <cellStyle name="Normal 3 9 2 2 8 2" xfId="6701"/>
    <cellStyle name="Normal 3 9 2 2 9" xfId="4721"/>
    <cellStyle name="Normal 3 9 2 3" xfId="384"/>
    <cellStyle name="Normal 3 9 2 3 2" xfId="978"/>
    <cellStyle name="Normal 3 9 2 3 2 2" xfId="1968"/>
    <cellStyle name="Normal 3 9 2 3 2 2 2" xfId="6405"/>
    <cellStyle name="Normal 3 9 2 3 2 3" xfId="2987"/>
    <cellStyle name="Normal 3 9 2 3 2 3 2" xfId="7423"/>
    <cellStyle name="Normal 3 9 2 3 2 4" xfId="5415"/>
    <cellStyle name="Normal 3 9 2 3 3" xfId="1572"/>
    <cellStyle name="Normal 3 9 2 3 3 2" xfId="3397"/>
    <cellStyle name="Normal 3 9 2 3 3 2 2" xfId="7833"/>
    <cellStyle name="Normal 3 9 2 3 3 3" xfId="6009"/>
    <cellStyle name="Normal 3 9 2 3 4" xfId="3850"/>
    <cellStyle name="Normal 3 9 2 3 4 2" xfId="8286"/>
    <cellStyle name="Normal 3 9 2 3 5" xfId="4415"/>
    <cellStyle name="Normal 3 9 2 3 5 2" xfId="8851"/>
    <cellStyle name="Normal 3 9 2 3 6" xfId="2577"/>
    <cellStyle name="Normal 3 9 2 3 6 2" xfId="7013"/>
    <cellStyle name="Normal 3 9 2 3 7" xfId="4821"/>
    <cellStyle name="Normal 3 9 2 4" xfId="780"/>
    <cellStyle name="Normal 3 9 2 4 2" xfId="1374"/>
    <cellStyle name="Normal 3 9 2 4 2 2" xfId="4048"/>
    <cellStyle name="Normal 3 9 2 4 2 2 2" xfId="8484"/>
    <cellStyle name="Normal 3 9 2 4 2 3" xfId="5811"/>
    <cellStyle name="Normal 3 9 2 4 3" xfId="2365"/>
    <cellStyle name="Normal 3 9 2 4 3 2" xfId="6801"/>
    <cellStyle name="Normal 3 9 2 4 4" xfId="5217"/>
    <cellStyle name="Normal 3 9 2 5" xfId="582"/>
    <cellStyle name="Normal 3 9 2 5 2" xfId="1770"/>
    <cellStyle name="Normal 3 9 2 5 2 2" xfId="6207"/>
    <cellStyle name="Normal 3 9 2 5 3" xfId="2775"/>
    <cellStyle name="Normal 3 9 2 5 3 2" xfId="7211"/>
    <cellStyle name="Normal 3 9 2 5 4" xfId="5019"/>
    <cellStyle name="Normal 3 9 2 6" xfId="1176"/>
    <cellStyle name="Normal 3 9 2 6 2" xfId="3185"/>
    <cellStyle name="Normal 3 9 2 6 2 2" xfId="7621"/>
    <cellStyle name="Normal 3 9 2 6 3" xfId="5613"/>
    <cellStyle name="Normal 3 9 2 7" xfId="3598"/>
    <cellStyle name="Normal 3 9 2 7 2" xfId="8034"/>
    <cellStyle name="Normal 3 9 2 8" xfId="4203"/>
    <cellStyle name="Normal 3 9 2 8 2" xfId="8639"/>
    <cellStyle name="Normal 3 9 2 9" xfId="2167"/>
    <cellStyle name="Normal 3 9 2 9 2" xfId="6603"/>
    <cellStyle name="Normal 3 9 3" xfId="239"/>
    <cellStyle name="Normal 3 9 3 2" xfId="439"/>
    <cellStyle name="Normal 3 9 3 2 2" xfId="1033"/>
    <cellStyle name="Normal 3 9 3 2 2 2" xfId="2023"/>
    <cellStyle name="Normal 3 9 3 2 2 2 2" xfId="6460"/>
    <cellStyle name="Normal 3 9 3 2 2 3" xfId="3042"/>
    <cellStyle name="Normal 3 9 3 2 2 3 2" xfId="7478"/>
    <cellStyle name="Normal 3 9 3 2 2 4" xfId="5470"/>
    <cellStyle name="Normal 3 9 3 2 3" xfId="1627"/>
    <cellStyle name="Normal 3 9 3 2 3 2" xfId="3452"/>
    <cellStyle name="Normal 3 9 3 2 3 2 2" xfId="7888"/>
    <cellStyle name="Normal 3 9 3 2 3 3" xfId="6064"/>
    <cellStyle name="Normal 3 9 3 2 4" xfId="3905"/>
    <cellStyle name="Normal 3 9 3 2 4 2" xfId="8341"/>
    <cellStyle name="Normal 3 9 3 2 5" xfId="4470"/>
    <cellStyle name="Normal 3 9 3 2 5 2" xfId="8906"/>
    <cellStyle name="Normal 3 9 3 2 6" xfId="2632"/>
    <cellStyle name="Normal 3 9 3 2 6 2" xfId="7068"/>
    <cellStyle name="Normal 3 9 3 2 7" xfId="4876"/>
    <cellStyle name="Normal 3 9 3 3" xfId="835"/>
    <cellStyle name="Normal 3 9 3 3 2" xfId="1429"/>
    <cellStyle name="Normal 3 9 3 3 2 2" xfId="3627"/>
    <cellStyle name="Normal 3 9 3 3 2 2 2" xfId="8063"/>
    <cellStyle name="Normal 3 9 3 3 2 3" xfId="5866"/>
    <cellStyle name="Normal 3 9 3 3 3" xfId="2420"/>
    <cellStyle name="Normal 3 9 3 3 3 2" xfId="6856"/>
    <cellStyle name="Normal 3 9 3 3 4" xfId="5272"/>
    <cellStyle name="Normal 3 9 3 4" xfId="637"/>
    <cellStyle name="Normal 3 9 3 4 2" xfId="1825"/>
    <cellStyle name="Normal 3 9 3 4 2 2" xfId="6262"/>
    <cellStyle name="Normal 3 9 3 4 3" xfId="2830"/>
    <cellStyle name="Normal 3 9 3 4 3 2" xfId="7266"/>
    <cellStyle name="Normal 3 9 3 4 4" xfId="5074"/>
    <cellStyle name="Normal 3 9 3 5" xfId="1231"/>
    <cellStyle name="Normal 3 9 3 5 2" xfId="3240"/>
    <cellStyle name="Normal 3 9 3 5 2 2" xfId="7676"/>
    <cellStyle name="Normal 3 9 3 5 3" xfId="5668"/>
    <cellStyle name="Normal 3 9 3 6" xfId="3692"/>
    <cellStyle name="Normal 3 9 3 6 2" xfId="8128"/>
    <cellStyle name="Normal 3 9 3 7" xfId="4258"/>
    <cellStyle name="Normal 3 9 3 7 2" xfId="8694"/>
    <cellStyle name="Normal 3 9 3 8" xfId="2222"/>
    <cellStyle name="Normal 3 9 3 8 2" xfId="6658"/>
    <cellStyle name="Normal 3 9 3 9" xfId="4678"/>
    <cellStyle name="Normal 3 9 4" xfId="341"/>
    <cellStyle name="Normal 3 9 4 2" xfId="935"/>
    <cellStyle name="Normal 3 9 4 2 2" xfId="1925"/>
    <cellStyle name="Normal 3 9 4 2 2 2" xfId="6362"/>
    <cellStyle name="Normal 3 9 4 2 3" xfId="2944"/>
    <cellStyle name="Normal 3 9 4 2 3 2" xfId="7380"/>
    <cellStyle name="Normal 3 9 4 2 4" xfId="5372"/>
    <cellStyle name="Normal 3 9 4 3" xfId="1529"/>
    <cellStyle name="Normal 3 9 4 3 2" xfId="3354"/>
    <cellStyle name="Normal 3 9 4 3 2 2" xfId="7790"/>
    <cellStyle name="Normal 3 9 4 3 3" xfId="5966"/>
    <cellStyle name="Normal 3 9 4 4" xfId="3807"/>
    <cellStyle name="Normal 3 9 4 4 2" xfId="8243"/>
    <cellStyle name="Normal 3 9 4 5" xfId="4372"/>
    <cellStyle name="Normal 3 9 4 5 2" xfId="8808"/>
    <cellStyle name="Normal 3 9 4 6" xfId="2534"/>
    <cellStyle name="Normal 3 9 4 6 2" xfId="6970"/>
    <cellStyle name="Normal 3 9 4 7" xfId="4778"/>
    <cellStyle name="Normal 3 9 5" xfId="737"/>
    <cellStyle name="Normal 3 9 5 2" xfId="1331"/>
    <cellStyle name="Normal 3 9 5 2 2" xfId="4041"/>
    <cellStyle name="Normal 3 9 5 2 2 2" xfId="8477"/>
    <cellStyle name="Normal 3 9 5 2 3" xfId="5768"/>
    <cellStyle name="Normal 3 9 5 3" xfId="2322"/>
    <cellStyle name="Normal 3 9 5 3 2" xfId="6758"/>
    <cellStyle name="Normal 3 9 5 4" xfId="5174"/>
    <cellStyle name="Normal 3 9 6" xfId="539"/>
    <cellStyle name="Normal 3 9 6 2" xfId="1727"/>
    <cellStyle name="Normal 3 9 6 2 2" xfId="6164"/>
    <cellStyle name="Normal 3 9 6 3" xfId="2732"/>
    <cellStyle name="Normal 3 9 6 3 2" xfId="7168"/>
    <cellStyle name="Normal 3 9 6 4" xfId="4976"/>
    <cellStyle name="Normal 3 9 7" xfId="1133"/>
    <cellStyle name="Normal 3 9 7 2" xfId="3142"/>
    <cellStyle name="Normal 3 9 7 2 2" xfId="7578"/>
    <cellStyle name="Normal 3 9 7 3" xfId="5570"/>
    <cellStyle name="Normal 3 9 8" xfId="3555"/>
    <cellStyle name="Normal 3 9 8 2" xfId="7991"/>
    <cellStyle name="Normal 3 9 9" xfId="4160"/>
    <cellStyle name="Normal 3 9 9 2" xfId="8596"/>
    <cellStyle name="Normal 4" xfId="14"/>
    <cellStyle name="Normal 4 10" xfId="514"/>
    <cellStyle name="Normal 4 10 2" xfId="1702"/>
    <cellStyle name="Normal 4 10 2 2" xfId="4106"/>
    <cellStyle name="Normal 4 10 2 2 2" xfId="8542"/>
    <cellStyle name="Normal 4 10 2 3" xfId="6139"/>
    <cellStyle name="Normal 4 10 3" xfId="2297"/>
    <cellStyle name="Normal 4 10 3 2" xfId="6733"/>
    <cellStyle name="Normal 4 10 4" xfId="4951"/>
    <cellStyle name="Normal 4 11" xfId="1108"/>
    <cellStyle name="Normal 4 11 2" xfId="2707"/>
    <cellStyle name="Normal 4 11 2 2" xfId="7143"/>
    <cellStyle name="Normal 4 11 3" xfId="5545"/>
    <cellStyle name="Normal 4 12" xfId="3117"/>
    <cellStyle name="Normal 4 12 2" xfId="7553"/>
    <cellStyle name="Normal 4 13" xfId="3530"/>
    <cellStyle name="Normal 4 13 2" xfId="7966"/>
    <cellStyle name="Normal 4 14" xfId="4135"/>
    <cellStyle name="Normal 4 14 2" xfId="8571"/>
    <cellStyle name="Normal 4 15" xfId="2099"/>
    <cellStyle name="Normal 4 15 2" xfId="6535"/>
    <cellStyle name="Normal 4 16" xfId="4545"/>
    <cellStyle name="Normal 4 2" xfId="24"/>
    <cellStyle name="Normal 4 2 10" xfId="3124"/>
    <cellStyle name="Normal 4 2 10 2" xfId="7560"/>
    <cellStyle name="Normal 4 2 11" xfId="3537"/>
    <cellStyle name="Normal 4 2 11 2" xfId="7973"/>
    <cellStyle name="Normal 4 2 12" xfId="4142"/>
    <cellStyle name="Normal 4 2 12 2" xfId="8578"/>
    <cellStyle name="Normal 4 2 13" xfId="2106"/>
    <cellStyle name="Normal 4 2 13 2" xfId="6542"/>
    <cellStyle name="Normal 4 2 14" xfId="4552"/>
    <cellStyle name="Normal 4 2 2" xfId="39"/>
    <cellStyle name="Normal 4 2 2 10" xfId="2120"/>
    <cellStyle name="Normal 4 2 2 10 2" xfId="6556"/>
    <cellStyle name="Normal 4 2 2 11" xfId="4566"/>
    <cellStyle name="Normal 4 2 2 2" xfId="82"/>
    <cellStyle name="Normal 4 2 2 2 10" xfId="4609"/>
    <cellStyle name="Normal 4 2 2 2 2" xfId="278"/>
    <cellStyle name="Normal 4 2 2 2 2 2" xfId="478"/>
    <cellStyle name="Normal 4 2 2 2 2 2 2" xfId="1072"/>
    <cellStyle name="Normal 4 2 2 2 2 2 2 2" xfId="2062"/>
    <cellStyle name="Normal 4 2 2 2 2 2 2 2 2" xfId="6499"/>
    <cellStyle name="Normal 4 2 2 2 2 2 2 3" xfId="3081"/>
    <cellStyle name="Normal 4 2 2 2 2 2 2 3 2" xfId="7517"/>
    <cellStyle name="Normal 4 2 2 2 2 2 2 4" xfId="5509"/>
    <cellStyle name="Normal 4 2 2 2 2 2 3" xfId="1666"/>
    <cellStyle name="Normal 4 2 2 2 2 2 3 2" xfId="3491"/>
    <cellStyle name="Normal 4 2 2 2 2 2 3 2 2" xfId="7927"/>
    <cellStyle name="Normal 4 2 2 2 2 2 3 3" xfId="6103"/>
    <cellStyle name="Normal 4 2 2 2 2 2 4" xfId="3944"/>
    <cellStyle name="Normal 4 2 2 2 2 2 4 2" xfId="8380"/>
    <cellStyle name="Normal 4 2 2 2 2 2 5" xfId="4509"/>
    <cellStyle name="Normal 4 2 2 2 2 2 5 2" xfId="8945"/>
    <cellStyle name="Normal 4 2 2 2 2 2 6" xfId="2671"/>
    <cellStyle name="Normal 4 2 2 2 2 2 6 2" xfId="7107"/>
    <cellStyle name="Normal 4 2 2 2 2 2 7" xfId="4915"/>
    <cellStyle name="Normal 4 2 2 2 2 3" xfId="874"/>
    <cellStyle name="Normal 4 2 2 2 2 3 2" xfId="1468"/>
    <cellStyle name="Normal 4 2 2 2 2 3 2 2" xfId="3984"/>
    <cellStyle name="Normal 4 2 2 2 2 3 2 2 2" xfId="8420"/>
    <cellStyle name="Normal 4 2 2 2 2 3 2 3" xfId="5905"/>
    <cellStyle name="Normal 4 2 2 2 2 3 3" xfId="2459"/>
    <cellStyle name="Normal 4 2 2 2 2 3 3 2" xfId="6895"/>
    <cellStyle name="Normal 4 2 2 2 2 3 4" xfId="5311"/>
    <cellStyle name="Normal 4 2 2 2 2 4" xfId="676"/>
    <cellStyle name="Normal 4 2 2 2 2 4 2" xfId="1864"/>
    <cellStyle name="Normal 4 2 2 2 2 4 2 2" xfId="6301"/>
    <cellStyle name="Normal 4 2 2 2 2 4 3" xfId="2869"/>
    <cellStyle name="Normal 4 2 2 2 2 4 3 2" xfId="7305"/>
    <cellStyle name="Normal 4 2 2 2 2 4 4" xfId="5113"/>
    <cellStyle name="Normal 4 2 2 2 2 5" xfId="1270"/>
    <cellStyle name="Normal 4 2 2 2 2 5 2" xfId="3279"/>
    <cellStyle name="Normal 4 2 2 2 2 5 2 2" xfId="7715"/>
    <cellStyle name="Normal 4 2 2 2 2 5 3" xfId="5707"/>
    <cellStyle name="Normal 4 2 2 2 2 6" xfId="3731"/>
    <cellStyle name="Normal 4 2 2 2 2 6 2" xfId="8167"/>
    <cellStyle name="Normal 4 2 2 2 2 7" xfId="4297"/>
    <cellStyle name="Normal 4 2 2 2 2 7 2" xfId="8733"/>
    <cellStyle name="Normal 4 2 2 2 2 8" xfId="2261"/>
    <cellStyle name="Normal 4 2 2 2 2 8 2" xfId="6697"/>
    <cellStyle name="Normal 4 2 2 2 2 9" xfId="4717"/>
    <cellStyle name="Normal 4 2 2 2 3" xfId="380"/>
    <cellStyle name="Normal 4 2 2 2 3 2" xfId="974"/>
    <cellStyle name="Normal 4 2 2 2 3 2 2" xfId="1964"/>
    <cellStyle name="Normal 4 2 2 2 3 2 2 2" xfId="6401"/>
    <cellStyle name="Normal 4 2 2 2 3 2 3" xfId="2983"/>
    <cellStyle name="Normal 4 2 2 2 3 2 3 2" xfId="7419"/>
    <cellStyle name="Normal 4 2 2 2 3 2 4" xfId="5411"/>
    <cellStyle name="Normal 4 2 2 2 3 3" xfId="1568"/>
    <cellStyle name="Normal 4 2 2 2 3 3 2" xfId="3393"/>
    <cellStyle name="Normal 4 2 2 2 3 3 2 2" xfId="7829"/>
    <cellStyle name="Normal 4 2 2 2 3 3 3" xfId="6005"/>
    <cellStyle name="Normal 4 2 2 2 3 4" xfId="3846"/>
    <cellStyle name="Normal 4 2 2 2 3 4 2" xfId="8282"/>
    <cellStyle name="Normal 4 2 2 2 3 5" xfId="4411"/>
    <cellStyle name="Normal 4 2 2 2 3 5 2" xfId="8847"/>
    <cellStyle name="Normal 4 2 2 2 3 6" xfId="2573"/>
    <cellStyle name="Normal 4 2 2 2 3 6 2" xfId="7009"/>
    <cellStyle name="Normal 4 2 2 2 3 7" xfId="4817"/>
    <cellStyle name="Normal 4 2 2 2 4" xfId="776"/>
    <cellStyle name="Normal 4 2 2 2 4 2" xfId="1370"/>
    <cellStyle name="Normal 4 2 2 2 4 2 2" xfId="4052"/>
    <cellStyle name="Normal 4 2 2 2 4 2 2 2" xfId="8488"/>
    <cellStyle name="Normal 4 2 2 2 4 2 3" xfId="5807"/>
    <cellStyle name="Normal 4 2 2 2 4 3" xfId="2361"/>
    <cellStyle name="Normal 4 2 2 2 4 3 2" xfId="6797"/>
    <cellStyle name="Normal 4 2 2 2 4 4" xfId="5213"/>
    <cellStyle name="Normal 4 2 2 2 5" xfId="578"/>
    <cellStyle name="Normal 4 2 2 2 5 2" xfId="1766"/>
    <cellStyle name="Normal 4 2 2 2 5 2 2" xfId="6203"/>
    <cellStyle name="Normal 4 2 2 2 5 3" xfId="2771"/>
    <cellStyle name="Normal 4 2 2 2 5 3 2" xfId="7207"/>
    <cellStyle name="Normal 4 2 2 2 5 4" xfId="5015"/>
    <cellStyle name="Normal 4 2 2 2 6" xfId="1172"/>
    <cellStyle name="Normal 4 2 2 2 6 2" xfId="3181"/>
    <cellStyle name="Normal 4 2 2 2 6 2 2" xfId="7617"/>
    <cellStyle name="Normal 4 2 2 2 6 3" xfId="5609"/>
    <cellStyle name="Normal 4 2 2 2 7" xfId="3594"/>
    <cellStyle name="Normal 4 2 2 2 7 2" xfId="8030"/>
    <cellStyle name="Normal 4 2 2 2 8" xfId="4199"/>
    <cellStyle name="Normal 4 2 2 2 8 2" xfId="8635"/>
    <cellStyle name="Normal 4 2 2 2 9" xfId="2163"/>
    <cellStyle name="Normal 4 2 2 2 9 2" xfId="6599"/>
    <cellStyle name="Normal 4 2 2 3" xfId="235"/>
    <cellStyle name="Normal 4 2 2 3 2" xfId="435"/>
    <cellStyle name="Normal 4 2 2 3 2 2" xfId="1029"/>
    <cellStyle name="Normal 4 2 2 3 2 2 2" xfId="2019"/>
    <cellStyle name="Normal 4 2 2 3 2 2 2 2" xfId="6456"/>
    <cellStyle name="Normal 4 2 2 3 2 2 3" xfId="3038"/>
    <cellStyle name="Normal 4 2 2 3 2 2 3 2" xfId="7474"/>
    <cellStyle name="Normal 4 2 2 3 2 2 4" xfId="5466"/>
    <cellStyle name="Normal 4 2 2 3 2 3" xfId="1623"/>
    <cellStyle name="Normal 4 2 2 3 2 3 2" xfId="3448"/>
    <cellStyle name="Normal 4 2 2 3 2 3 2 2" xfId="7884"/>
    <cellStyle name="Normal 4 2 2 3 2 3 3" xfId="6060"/>
    <cellStyle name="Normal 4 2 2 3 2 4" xfId="3901"/>
    <cellStyle name="Normal 4 2 2 3 2 4 2" xfId="8337"/>
    <cellStyle name="Normal 4 2 2 3 2 5" xfId="4466"/>
    <cellStyle name="Normal 4 2 2 3 2 5 2" xfId="8902"/>
    <cellStyle name="Normal 4 2 2 3 2 6" xfId="2628"/>
    <cellStyle name="Normal 4 2 2 3 2 6 2" xfId="7064"/>
    <cellStyle name="Normal 4 2 2 3 2 7" xfId="4872"/>
    <cellStyle name="Normal 4 2 2 3 3" xfId="831"/>
    <cellStyle name="Normal 4 2 2 3 3 2" xfId="1425"/>
    <cellStyle name="Normal 4 2 2 3 3 2 2" xfId="4036"/>
    <cellStyle name="Normal 4 2 2 3 3 2 2 2" xfId="8472"/>
    <cellStyle name="Normal 4 2 2 3 3 2 3" xfId="5862"/>
    <cellStyle name="Normal 4 2 2 3 3 3" xfId="2416"/>
    <cellStyle name="Normal 4 2 2 3 3 3 2" xfId="6852"/>
    <cellStyle name="Normal 4 2 2 3 3 4" xfId="5268"/>
    <cellStyle name="Normal 4 2 2 3 4" xfId="633"/>
    <cellStyle name="Normal 4 2 2 3 4 2" xfId="1821"/>
    <cellStyle name="Normal 4 2 2 3 4 2 2" xfId="6258"/>
    <cellStyle name="Normal 4 2 2 3 4 3" xfId="2826"/>
    <cellStyle name="Normal 4 2 2 3 4 3 2" xfId="7262"/>
    <cellStyle name="Normal 4 2 2 3 4 4" xfId="5070"/>
    <cellStyle name="Normal 4 2 2 3 5" xfId="1227"/>
    <cellStyle name="Normal 4 2 2 3 5 2" xfId="3236"/>
    <cellStyle name="Normal 4 2 2 3 5 2 2" xfId="7672"/>
    <cellStyle name="Normal 4 2 2 3 5 3" xfId="5664"/>
    <cellStyle name="Normal 4 2 2 3 6" xfId="3688"/>
    <cellStyle name="Normal 4 2 2 3 6 2" xfId="8124"/>
    <cellStyle name="Normal 4 2 2 3 7" xfId="4254"/>
    <cellStyle name="Normal 4 2 2 3 7 2" xfId="8690"/>
    <cellStyle name="Normal 4 2 2 3 8" xfId="2218"/>
    <cellStyle name="Normal 4 2 2 3 8 2" xfId="6654"/>
    <cellStyle name="Normal 4 2 2 3 9" xfId="4674"/>
    <cellStyle name="Normal 4 2 2 4" xfId="337"/>
    <cellStyle name="Normal 4 2 2 4 2" xfId="931"/>
    <cellStyle name="Normal 4 2 2 4 2 2" xfId="1921"/>
    <cellStyle name="Normal 4 2 2 4 2 2 2" xfId="6358"/>
    <cellStyle name="Normal 4 2 2 4 2 3" xfId="2940"/>
    <cellStyle name="Normal 4 2 2 4 2 3 2" xfId="7376"/>
    <cellStyle name="Normal 4 2 2 4 2 4" xfId="5368"/>
    <cellStyle name="Normal 4 2 2 4 3" xfId="1525"/>
    <cellStyle name="Normal 4 2 2 4 3 2" xfId="3350"/>
    <cellStyle name="Normal 4 2 2 4 3 2 2" xfId="7786"/>
    <cellStyle name="Normal 4 2 2 4 3 3" xfId="5962"/>
    <cellStyle name="Normal 4 2 2 4 4" xfId="3803"/>
    <cellStyle name="Normal 4 2 2 4 4 2" xfId="8239"/>
    <cellStyle name="Normal 4 2 2 4 5" xfId="4368"/>
    <cellStyle name="Normal 4 2 2 4 5 2" xfId="8804"/>
    <cellStyle name="Normal 4 2 2 4 6" xfId="2530"/>
    <cellStyle name="Normal 4 2 2 4 6 2" xfId="6966"/>
    <cellStyle name="Normal 4 2 2 4 7" xfId="4774"/>
    <cellStyle name="Normal 4 2 2 5" xfId="733"/>
    <cellStyle name="Normal 4 2 2 5 2" xfId="1327"/>
    <cellStyle name="Normal 4 2 2 5 2 2" xfId="3625"/>
    <cellStyle name="Normal 4 2 2 5 2 2 2" xfId="8061"/>
    <cellStyle name="Normal 4 2 2 5 2 3" xfId="5764"/>
    <cellStyle name="Normal 4 2 2 5 3" xfId="2318"/>
    <cellStyle name="Normal 4 2 2 5 3 2" xfId="6754"/>
    <cellStyle name="Normal 4 2 2 5 4" xfId="5170"/>
    <cellStyle name="Normal 4 2 2 6" xfId="535"/>
    <cellStyle name="Normal 4 2 2 6 2" xfId="1723"/>
    <cellStyle name="Normal 4 2 2 6 2 2" xfId="6160"/>
    <cellStyle name="Normal 4 2 2 6 3" xfId="2728"/>
    <cellStyle name="Normal 4 2 2 6 3 2" xfId="7164"/>
    <cellStyle name="Normal 4 2 2 6 4" xfId="4972"/>
    <cellStyle name="Normal 4 2 2 7" xfId="1129"/>
    <cellStyle name="Normal 4 2 2 7 2" xfId="3138"/>
    <cellStyle name="Normal 4 2 2 7 2 2" xfId="7574"/>
    <cellStyle name="Normal 4 2 2 7 3" xfId="5566"/>
    <cellStyle name="Normal 4 2 2 8" xfId="3551"/>
    <cellStyle name="Normal 4 2 2 8 2" xfId="7987"/>
    <cellStyle name="Normal 4 2 2 9" xfId="4156"/>
    <cellStyle name="Normal 4 2 2 9 2" xfId="8592"/>
    <cellStyle name="Normal 4 2 3" xfId="53"/>
    <cellStyle name="Normal 4 2 3 10" xfId="2134"/>
    <cellStyle name="Normal 4 2 3 10 2" xfId="6570"/>
    <cellStyle name="Normal 4 2 3 11" xfId="4580"/>
    <cellStyle name="Normal 4 2 3 2" xfId="96"/>
    <cellStyle name="Normal 4 2 3 2 10" xfId="4623"/>
    <cellStyle name="Normal 4 2 3 2 2" xfId="292"/>
    <cellStyle name="Normal 4 2 3 2 2 2" xfId="492"/>
    <cellStyle name="Normal 4 2 3 2 2 2 2" xfId="1086"/>
    <cellStyle name="Normal 4 2 3 2 2 2 2 2" xfId="2076"/>
    <cellStyle name="Normal 4 2 3 2 2 2 2 2 2" xfId="6513"/>
    <cellStyle name="Normal 4 2 3 2 2 2 2 3" xfId="3095"/>
    <cellStyle name="Normal 4 2 3 2 2 2 2 3 2" xfId="7531"/>
    <cellStyle name="Normal 4 2 3 2 2 2 2 4" xfId="5523"/>
    <cellStyle name="Normal 4 2 3 2 2 2 3" xfId="1680"/>
    <cellStyle name="Normal 4 2 3 2 2 2 3 2" xfId="3505"/>
    <cellStyle name="Normal 4 2 3 2 2 2 3 2 2" xfId="7941"/>
    <cellStyle name="Normal 4 2 3 2 2 2 3 3" xfId="6117"/>
    <cellStyle name="Normal 4 2 3 2 2 2 4" xfId="3958"/>
    <cellStyle name="Normal 4 2 3 2 2 2 4 2" xfId="8394"/>
    <cellStyle name="Normal 4 2 3 2 2 2 5" xfId="4523"/>
    <cellStyle name="Normal 4 2 3 2 2 2 5 2" xfId="8959"/>
    <cellStyle name="Normal 4 2 3 2 2 2 6" xfId="2685"/>
    <cellStyle name="Normal 4 2 3 2 2 2 6 2" xfId="7121"/>
    <cellStyle name="Normal 4 2 3 2 2 2 7" xfId="4929"/>
    <cellStyle name="Normal 4 2 3 2 2 3" xfId="888"/>
    <cellStyle name="Normal 4 2 3 2 2 3 2" xfId="1482"/>
    <cellStyle name="Normal 4 2 3 2 2 3 2 2" xfId="3977"/>
    <cellStyle name="Normal 4 2 3 2 2 3 2 2 2" xfId="8413"/>
    <cellStyle name="Normal 4 2 3 2 2 3 2 3" xfId="5919"/>
    <cellStyle name="Normal 4 2 3 2 2 3 3" xfId="2473"/>
    <cellStyle name="Normal 4 2 3 2 2 3 3 2" xfId="6909"/>
    <cellStyle name="Normal 4 2 3 2 2 3 4" xfId="5325"/>
    <cellStyle name="Normal 4 2 3 2 2 4" xfId="690"/>
    <cellStyle name="Normal 4 2 3 2 2 4 2" xfId="1878"/>
    <cellStyle name="Normal 4 2 3 2 2 4 2 2" xfId="6315"/>
    <cellStyle name="Normal 4 2 3 2 2 4 3" xfId="2883"/>
    <cellStyle name="Normal 4 2 3 2 2 4 3 2" xfId="7319"/>
    <cellStyle name="Normal 4 2 3 2 2 4 4" xfId="5127"/>
    <cellStyle name="Normal 4 2 3 2 2 5" xfId="1284"/>
    <cellStyle name="Normal 4 2 3 2 2 5 2" xfId="3293"/>
    <cellStyle name="Normal 4 2 3 2 2 5 2 2" xfId="7729"/>
    <cellStyle name="Normal 4 2 3 2 2 5 3" xfId="5721"/>
    <cellStyle name="Normal 4 2 3 2 2 6" xfId="3745"/>
    <cellStyle name="Normal 4 2 3 2 2 6 2" xfId="8181"/>
    <cellStyle name="Normal 4 2 3 2 2 7" xfId="4311"/>
    <cellStyle name="Normal 4 2 3 2 2 7 2" xfId="8747"/>
    <cellStyle name="Normal 4 2 3 2 2 8" xfId="2275"/>
    <cellStyle name="Normal 4 2 3 2 2 8 2" xfId="6711"/>
    <cellStyle name="Normal 4 2 3 2 2 9" xfId="4731"/>
    <cellStyle name="Normal 4 2 3 2 3" xfId="394"/>
    <cellStyle name="Normal 4 2 3 2 3 2" xfId="988"/>
    <cellStyle name="Normal 4 2 3 2 3 2 2" xfId="1978"/>
    <cellStyle name="Normal 4 2 3 2 3 2 2 2" xfId="6415"/>
    <cellStyle name="Normal 4 2 3 2 3 2 3" xfId="2997"/>
    <cellStyle name="Normal 4 2 3 2 3 2 3 2" xfId="7433"/>
    <cellStyle name="Normal 4 2 3 2 3 2 4" xfId="5425"/>
    <cellStyle name="Normal 4 2 3 2 3 3" xfId="1582"/>
    <cellStyle name="Normal 4 2 3 2 3 3 2" xfId="3407"/>
    <cellStyle name="Normal 4 2 3 2 3 3 2 2" xfId="7843"/>
    <cellStyle name="Normal 4 2 3 2 3 3 3" xfId="6019"/>
    <cellStyle name="Normal 4 2 3 2 3 4" xfId="3860"/>
    <cellStyle name="Normal 4 2 3 2 3 4 2" xfId="8296"/>
    <cellStyle name="Normal 4 2 3 2 3 5" xfId="4425"/>
    <cellStyle name="Normal 4 2 3 2 3 5 2" xfId="8861"/>
    <cellStyle name="Normal 4 2 3 2 3 6" xfId="2587"/>
    <cellStyle name="Normal 4 2 3 2 3 6 2" xfId="7023"/>
    <cellStyle name="Normal 4 2 3 2 3 7" xfId="4831"/>
    <cellStyle name="Normal 4 2 3 2 4" xfId="790"/>
    <cellStyle name="Normal 4 2 3 2 4 2" xfId="1384"/>
    <cellStyle name="Normal 4 2 3 2 4 2 2" xfId="4118"/>
    <cellStyle name="Normal 4 2 3 2 4 2 2 2" xfId="8554"/>
    <cellStyle name="Normal 4 2 3 2 4 2 3" xfId="5821"/>
    <cellStyle name="Normal 4 2 3 2 4 3" xfId="2375"/>
    <cellStyle name="Normal 4 2 3 2 4 3 2" xfId="6811"/>
    <cellStyle name="Normal 4 2 3 2 4 4" xfId="5227"/>
    <cellStyle name="Normal 4 2 3 2 5" xfId="592"/>
    <cellStyle name="Normal 4 2 3 2 5 2" xfId="1780"/>
    <cellStyle name="Normal 4 2 3 2 5 2 2" xfId="6217"/>
    <cellStyle name="Normal 4 2 3 2 5 3" xfId="2785"/>
    <cellStyle name="Normal 4 2 3 2 5 3 2" xfId="7221"/>
    <cellStyle name="Normal 4 2 3 2 5 4" xfId="5029"/>
    <cellStyle name="Normal 4 2 3 2 6" xfId="1186"/>
    <cellStyle name="Normal 4 2 3 2 6 2" xfId="3195"/>
    <cellStyle name="Normal 4 2 3 2 6 2 2" xfId="7631"/>
    <cellStyle name="Normal 4 2 3 2 6 3" xfId="5623"/>
    <cellStyle name="Normal 4 2 3 2 7" xfId="3608"/>
    <cellStyle name="Normal 4 2 3 2 7 2" xfId="8044"/>
    <cellStyle name="Normal 4 2 3 2 8" xfId="4213"/>
    <cellStyle name="Normal 4 2 3 2 8 2" xfId="8649"/>
    <cellStyle name="Normal 4 2 3 2 9" xfId="2177"/>
    <cellStyle name="Normal 4 2 3 2 9 2" xfId="6613"/>
    <cellStyle name="Normal 4 2 3 3" xfId="249"/>
    <cellStyle name="Normal 4 2 3 3 2" xfId="449"/>
    <cellStyle name="Normal 4 2 3 3 2 2" xfId="1043"/>
    <cellStyle name="Normal 4 2 3 3 2 2 2" xfId="2033"/>
    <cellStyle name="Normal 4 2 3 3 2 2 2 2" xfId="6470"/>
    <cellStyle name="Normal 4 2 3 3 2 2 3" xfId="3052"/>
    <cellStyle name="Normal 4 2 3 3 2 2 3 2" xfId="7488"/>
    <cellStyle name="Normal 4 2 3 3 2 2 4" xfId="5480"/>
    <cellStyle name="Normal 4 2 3 3 2 3" xfId="1637"/>
    <cellStyle name="Normal 4 2 3 3 2 3 2" xfId="3462"/>
    <cellStyle name="Normal 4 2 3 3 2 3 2 2" xfId="7898"/>
    <cellStyle name="Normal 4 2 3 3 2 3 3" xfId="6074"/>
    <cellStyle name="Normal 4 2 3 3 2 4" xfId="3915"/>
    <cellStyle name="Normal 4 2 3 3 2 4 2" xfId="8351"/>
    <cellStyle name="Normal 4 2 3 3 2 5" xfId="4480"/>
    <cellStyle name="Normal 4 2 3 3 2 5 2" xfId="8916"/>
    <cellStyle name="Normal 4 2 3 3 2 6" xfId="2642"/>
    <cellStyle name="Normal 4 2 3 3 2 6 2" xfId="7078"/>
    <cellStyle name="Normal 4 2 3 3 2 7" xfId="4886"/>
    <cellStyle name="Normal 4 2 3 3 3" xfId="845"/>
    <cellStyle name="Normal 4 2 3 3 3 2" xfId="1439"/>
    <cellStyle name="Normal 4 2 3 3 3 2 2" xfId="3996"/>
    <cellStyle name="Normal 4 2 3 3 3 2 2 2" xfId="8432"/>
    <cellStyle name="Normal 4 2 3 3 3 2 3" xfId="5876"/>
    <cellStyle name="Normal 4 2 3 3 3 3" xfId="2430"/>
    <cellStyle name="Normal 4 2 3 3 3 3 2" xfId="6866"/>
    <cellStyle name="Normal 4 2 3 3 3 4" xfId="5282"/>
    <cellStyle name="Normal 4 2 3 3 4" xfId="647"/>
    <cellStyle name="Normal 4 2 3 3 4 2" xfId="1835"/>
    <cellStyle name="Normal 4 2 3 3 4 2 2" xfId="6272"/>
    <cellStyle name="Normal 4 2 3 3 4 3" xfId="2840"/>
    <cellStyle name="Normal 4 2 3 3 4 3 2" xfId="7276"/>
    <cellStyle name="Normal 4 2 3 3 4 4" xfId="5084"/>
    <cellStyle name="Normal 4 2 3 3 5" xfId="1241"/>
    <cellStyle name="Normal 4 2 3 3 5 2" xfId="3250"/>
    <cellStyle name="Normal 4 2 3 3 5 2 2" xfId="7686"/>
    <cellStyle name="Normal 4 2 3 3 5 3" xfId="5678"/>
    <cellStyle name="Normal 4 2 3 3 6" xfId="3702"/>
    <cellStyle name="Normal 4 2 3 3 6 2" xfId="8138"/>
    <cellStyle name="Normal 4 2 3 3 7" xfId="4268"/>
    <cellStyle name="Normal 4 2 3 3 7 2" xfId="8704"/>
    <cellStyle name="Normal 4 2 3 3 8" xfId="2232"/>
    <cellStyle name="Normal 4 2 3 3 8 2" xfId="6668"/>
    <cellStyle name="Normal 4 2 3 3 9" xfId="4688"/>
    <cellStyle name="Normal 4 2 3 4" xfId="351"/>
    <cellStyle name="Normal 4 2 3 4 2" xfId="945"/>
    <cellStyle name="Normal 4 2 3 4 2 2" xfId="1935"/>
    <cellStyle name="Normal 4 2 3 4 2 2 2" xfId="6372"/>
    <cellStyle name="Normal 4 2 3 4 2 3" xfId="2954"/>
    <cellStyle name="Normal 4 2 3 4 2 3 2" xfId="7390"/>
    <cellStyle name="Normal 4 2 3 4 2 4" xfId="5382"/>
    <cellStyle name="Normal 4 2 3 4 3" xfId="1539"/>
    <cellStyle name="Normal 4 2 3 4 3 2" xfId="3364"/>
    <cellStyle name="Normal 4 2 3 4 3 2 2" xfId="7800"/>
    <cellStyle name="Normal 4 2 3 4 3 3" xfId="5976"/>
    <cellStyle name="Normal 4 2 3 4 4" xfId="3817"/>
    <cellStyle name="Normal 4 2 3 4 4 2" xfId="8253"/>
    <cellStyle name="Normal 4 2 3 4 5" xfId="4382"/>
    <cellStyle name="Normal 4 2 3 4 5 2" xfId="8818"/>
    <cellStyle name="Normal 4 2 3 4 6" xfId="2544"/>
    <cellStyle name="Normal 4 2 3 4 6 2" xfId="6980"/>
    <cellStyle name="Normal 4 2 3 4 7" xfId="4788"/>
    <cellStyle name="Normal 4 2 3 5" xfId="747"/>
    <cellStyle name="Normal 4 2 3 5 2" xfId="1341"/>
    <cellStyle name="Normal 4 2 3 5 2 2" xfId="4126"/>
    <cellStyle name="Normal 4 2 3 5 2 2 2" xfId="8562"/>
    <cellStyle name="Normal 4 2 3 5 2 3" xfId="5778"/>
    <cellStyle name="Normal 4 2 3 5 3" xfId="2332"/>
    <cellStyle name="Normal 4 2 3 5 3 2" xfId="6768"/>
    <cellStyle name="Normal 4 2 3 5 4" xfId="5184"/>
    <cellStyle name="Normal 4 2 3 6" xfId="549"/>
    <cellStyle name="Normal 4 2 3 6 2" xfId="1737"/>
    <cellStyle name="Normal 4 2 3 6 2 2" xfId="6174"/>
    <cellStyle name="Normal 4 2 3 6 3" xfId="2742"/>
    <cellStyle name="Normal 4 2 3 6 3 2" xfId="7178"/>
    <cellStyle name="Normal 4 2 3 6 4" xfId="4986"/>
    <cellStyle name="Normal 4 2 3 7" xfId="1143"/>
    <cellStyle name="Normal 4 2 3 7 2" xfId="3152"/>
    <cellStyle name="Normal 4 2 3 7 2 2" xfId="7588"/>
    <cellStyle name="Normal 4 2 3 7 3" xfId="5580"/>
    <cellStyle name="Normal 4 2 3 8" xfId="3565"/>
    <cellStyle name="Normal 4 2 3 8 2" xfId="8001"/>
    <cellStyle name="Normal 4 2 3 9" xfId="4170"/>
    <cellStyle name="Normal 4 2 3 9 2" xfId="8606"/>
    <cellStyle name="Normal 4 2 4" xfId="68"/>
    <cellStyle name="Normal 4 2 4 10" xfId="4595"/>
    <cellStyle name="Normal 4 2 4 2" xfId="264"/>
    <cellStyle name="Normal 4 2 4 2 2" xfId="464"/>
    <cellStyle name="Normal 4 2 4 2 2 2" xfId="1058"/>
    <cellStyle name="Normal 4 2 4 2 2 2 2" xfId="2048"/>
    <cellStyle name="Normal 4 2 4 2 2 2 2 2" xfId="6485"/>
    <cellStyle name="Normal 4 2 4 2 2 2 3" xfId="3067"/>
    <cellStyle name="Normal 4 2 4 2 2 2 3 2" xfId="7503"/>
    <cellStyle name="Normal 4 2 4 2 2 2 4" xfId="5495"/>
    <cellStyle name="Normal 4 2 4 2 2 3" xfId="1652"/>
    <cellStyle name="Normal 4 2 4 2 2 3 2" xfId="3477"/>
    <cellStyle name="Normal 4 2 4 2 2 3 2 2" xfId="7913"/>
    <cellStyle name="Normal 4 2 4 2 2 3 3" xfId="6089"/>
    <cellStyle name="Normal 4 2 4 2 2 4" xfId="3930"/>
    <cellStyle name="Normal 4 2 4 2 2 4 2" xfId="8366"/>
    <cellStyle name="Normal 4 2 4 2 2 5" xfId="4495"/>
    <cellStyle name="Normal 4 2 4 2 2 5 2" xfId="8931"/>
    <cellStyle name="Normal 4 2 4 2 2 6" xfId="2657"/>
    <cellStyle name="Normal 4 2 4 2 2 6 2" xfId="7093"/>
    <cellStyle name="Normal 4 2 4 2 2 7" xfId="4901"/>
    <cellStyle name="Normal 4 2 4 2 3" xfId="860"/>
    <cellStyle name="Normal 4 2 4 2 3 2" xfId="1454"/>
    <cellStyle name="Normal 4 2 4 2 3 2 2" xfId="4129"/>
    <cellStyle name="Normal 4 2 4 2 3 2 2 2" xfId="8565"/>
    <cellStyle name="Normal 4 2 4 2 3 2 3" xfId="5891"/>
    <cellStyle name="Normal 4 2 4 2 3 3" xfId="2445"/>
    <cellStyle name="Normal 4 2 4 2 3 3 2" xfId="6881"/>
    <cellStyle name="Normal 4 2 4 2 3 4" xfId="5297"/>
    <cellStyle name="Normal 4 2 4 2 4" xfId="662"/>
    <cellStyle name="Normal 4 2 4 2 4 2" xfId="1850"/>
    <cellStyle name="Normal 4 2 4 2 4 2 2" xfId="6287"/>
    <cellStyle name="Normal 4 2 4 2 4 3" xfId="2855"/>
    <cellStyle name="Normal 4 2 4 2 4 3 2" xfId="7291"/>
    <cellStyle name="Normal 4 2 4 2 4 4" xfId="5099"/>
    <cellStyle name="Normal 4 2 4 2 5" xfId="1256"/>
    <cellStyle name="Normal 4 2 4 2 5 2" xfId="3265"/>
    <cellStyle name="Normal 4 2 4 2 5 2 2" xfId="7701"/>
    <cellStyle name="Normal 4 2 4 2 5 3" xfId="5693"/>
    <cellStyle name="Normal 4 2 4 2 6" xfId="3717"/>
    <cellStyle name="Normal 4 2 4 2 6 2" xfId="8153"/>
    <cellStyle name="Normal 4 2 4 2 7" xfId="4283"/>
    <cellStyle name="Normal 4 2 4 2 7 2" xfId="8719"/>
    <cellStyle name="Normal 4 2 4 2 8" xfId="2247"/>
    <cellStyle name="Normal 4 2 4 2 8 2" xfId="6683"/>
    <cellStyle name="Normal 4 2 4 2 9" xfId="4703"/>
    <cellStyle name="Normal 4 2 4 3" xfId="366"/>
    <cellStyle name="Normal 4 2 4 3 2" xfId="960"/>
    <cellStyle name="Normal 4 2 4 3 2 2" xfId="1950"/>
    <cellStyle name="Normal 4 2 4 3 2 2 2" xfId="6387"/>
    <cellStyle name="Normal 4 2 4 3 2 3" xfId="2969"/>
    <cellStyle name="Normal 4 2 4 3 2 3 2" xfId="7405"/>
    <cellStyle name="Normal 4 2 4 3 2 4" xfId="5397"/>
    <cellStyle name="Normal 4 2 4 3 3" xfId="1554"/>
    <cellStyle name="Normal 4 2 4 3 3 2" xfId="3379"/>
    <cellStyle name="Normal 4 2 4 3 3 2 2" xfId="7815"/>
    <cellStyle name="Normal 4 2 4 3 3 3" xfId="5991"/>
    <cellStyle name="Normal 4 2 4 3 4" xfId="3832"/>
    <cellStyle name="Normal 4 2 4 3 4 2" xfId="8268"/>
    <cellStyle name="Normal 4 2 4 3 5" xfId="4397"/>
    <cellStyle name="Normal 4 2 4 3 5 2" xfId="8833"/>
    <cellStyle name="Normal 4 2 4 3 6" xfId="2559"/>
    <cellStyle name="Normal 4 2 4 3 6 2" xfId="6995"/>
    <cellStyle name="Normal 4 2 4 3 7" xfId="4803"/>
    <cellStyle name="Normal 4 2 4 4" xfId="762"/>
    <cellStyle name="Normal 4 2 4 4 2" xfId="1356"/>
    <cellStyle name="Normal 4 2 4 4 2 2" xfId="4079"/>
    <cellStyle name="Normal 4 2 4 4 2 2 2" xfId="8515"/>
    <cellStyle name="Normal 4 2 4 4 2 3" xfId="5793"/>
    <cellStyle name="Normal 4 2 4 4 3" xfId="2347"/>
    <cellStyle name="Normal 4 2 4 4 3 2" xfId="6783"/>
    <cellStyle name="Normal 4 2 4 4 4" xfId="5199"/>
    <cellStyle name="Normal 4 2 4 5" xfId="564"/>
    <cellStyle name="Normal 4 2 4 5 2" xfId="1752"/>
    <cellStyle name="Normal 4 2 4 5 2 2" xfId="6189"/>
    <cellStyle name="Normal 4 2 4 5 3" xfId="2757"/>
    <cellStyle name="Normal 4 2 4 5 3 2" xfId="7193"/>
    <cellStyle name="Normal 4 2 4 5 4" xfId="5001"/>
    <cellStyle name="Normal 4 2 4 6" xfId="1158"/>
    <cellStyle name="Normal 4 2 4 6 2" xfId="3167"/>
    <cellStyle name="Normal 4 2 4 6 2 2" xfId="7603"/>
    <cellStyle name="Normal 4 2 4 6 3" xfId="5595"/>
    <cellStyle name="Normal 4 2 4 7" xfId="3580"/>
    <cellStyle name="Normal 4 2 4 7 2" xfId="8016"/>
    <cellStyle name="Normal 4 2 4 8" xfId="4185"/>
    <cellStyle name="Normal 4 2 4 8 2" xfId="8621"/>
    <cellStyle name="Normal 4 2 4 9" xfId="2149"/>
    <cellStyle name="Normal 4 2 4 9 2" xfId="6585"/>
    <cellStyle name="Normal 4 2 5" xfId="221"/>
    <cellStyle name="Normal 4 2 5 2" xfId="421"/>
    <cellStyle name="Normal 4 2 5 2 2" xfId="1015"/>
    <cellStyle name="Normal 4 2 5 2 2 2" xfId="2005"/>
    <cellStyle name="Normal 4 2 5 2 2 2 2" xfId="6442"/>
    <cellStyle name="Normal 4 2 5 2 2 3" xfId="3024"/>
    <cellStyle name="Normal 4 2 5 2 2 3 2" xfId="7460"/>
    <cellStyle name="Normal 4 2 5 2 2 4" xfId="5452"/>
    <cellStyle name="Normal 4 2 5 2 3" xfId="1609"/>
    <cellStyle name="Normal 4 2 5 2 3 2" xfId="3434"/>
    <cellStyle name="Normal 4 2 5 2 3 2 2" xfId="7870"/>
    <cellStyle name="Normal 4 2 5 2 3 3" xfId="6046"/>
    <cellStyle name="Normal 4 2 5 2 4" xfId="3887"/>
    <cellStyle name="Normal 4 2 5 2 4 2" xfId="8323"/>
    <cellStyle name="Normal 4 2 5 2 5" xfId="4452"/>
    <cellStyle name="Normal 4 2 5 2 5 2" xfId="8888"/>
    <cellStyle name="Normal 4 2 5 2 6" xfId="2614"/>
    <cellStyle name="Normal 4 2 5 2 6 2" xfId="7050"/>
    <cellStyle name="Normal 4 2 5 2 7" xfId="4858"/>
    <cellStyle name="Normal 4 2 5 3" xfId="817"/>
    <cellStyle name="Normal 4 2 5 3 2" xfId="1411"/>
    <cellStyle name="Normal 4 2 5 3 2 2" xfId="4061"/>
    <cellStyle name="Normal 4 2 5 3 2 2 2" xfId="8497"/>
    <cellStyle name="Normal 4 2 5 3 2 3" xfId="5848"/>
    <cellStyle name="Normal 4 2 5 3 3" xfId="2402"/>
    <cellStyle name="Normal 4 2 5 3 3 2" xfId="6838"/>
    <cellStyle name="Normal 4 2 5 3 4" xfId="5254"/>
    <cellStyle name="Normal 4 2 5 4" xfId="619"/>
    <cellStyle name="Normal 4 2 5 4 2" xfId="1807"/>
    <cellStyle name="Normal 4 2 5 4 2 2" xfId="6244"/>
    <cellStyle name="Normal 4 2 5 4 3" xfId="2812"/>
    <cellStyle name="Normal 4 2 5 4 3 2" xfId="7248"/>
    <cellStyle name="Normal 4 2 5 4 4" xfId="5056"/>
    <cellStyle name="Normal 4 2 5 5" xfId="1213"/>
    <cellStyle name="Normal 4 2 5 5 2" xfId="3222"/>
    <cellStyle name="Normal 4 2 5 5 2 2" xfId="7658"/>
    <cellStyle name="Normal 4 2 5 5 3" xfId="5650"/>
    <cellStyle name="Normal 4 2 5 6" xfId="3674"/>
    <cellStyle name="Normal 4 2 5 6 2" xfId="8110"/>
    <cellStyle name="Normal 4 2 5 7" xfId="4240"/>
    <cellStyle name="Normal 4 2 5 7 2" xfId="8676"/>
    <cellStyle name="Normal 4 2 5 8" xfId="2204"/>
    <cellStyle name="Normal 4 2 5 8 2" xfId="6640"/>
    <cellStyle name="Normal 4 2 5 9" xfId="4660"/>
    <cellStyle name="Normal 4 2 6" xfId="323"/>
    <cellStyle name="Normal 4 2 6 2" xfId="917"/>
    <cellStyle name="Normal 4 2 6 2 2" xfId="1907"/>
    <cellStyle name="Normal 4 2 6 2 2 2" xfId="6344"/>
    <cellStyle name="Normal 4 2 6 2 3" xfId="2911"/>
    <cellStyle name="Normal 4 2 6 2 3 2" xfId="7347"/>
    <cellStyle name="Normal 4 2 6 2 4" xfId="5354"/>
    <cellStyle name="Normal 4 2 6 3" xfId="1511"/>
    <cellStyle name="Normal 4 2 6 3 2" xfId="3321"/>
    <cellStyle name="Normal 4 2 6 3 2 2" xfId="7757"/>
    <cellStyle name="Normal 4 2 6 3 3" xfId="5948"/>
    <cellStyle name="Normal 4 2 6 4" xfId="3774"/>
    <cellStyle name="Normal 4 2 6 4 2" xfId="8210"/>
    <cellStyle name="Normal 4 2 6 5" xfId="4339"/>
    <cellStyle name="Normal 4 2 6 5 2" xfId="8775"/>
    <cellStyle name="Normal 4 2 6 6" xfId="2501"/>
    <cellStyle name="Normal 4 2 6 6 2" xfId="6937"/>
    <cellStyle name="Normal 4 2 6 7" xfId="4760"/>
    <cellStyle name="Normal 4 2 7" xfId="719"/>
    <cellStyle name="Normal 4 2 7 2" xfId="1313"/>
    <cellStyle name="Normal 4 2 7 2 2" xfId="2926"/>
    <cellStyle name="Normal 4 2 7 2 2 2" xfId="7362"/>
    <cellStyle name="Normal 4 2 7 2 3" xfId="5750"/>
    <cellStyle name="Normal 4 2 7 3" xfId="3336"/>
    <cellStyle name="Normal 4 2 7 3 2" xfId="7772"/>
    <cellStyle name="Normal 4 2 7 4" xfId="3789"/>
    <cellStyle name="Normal 4 2 7 4 2" xfId="8225"/>
    <cellStyle name="Normal 4 2 7 5" xfId="4354"/>
    <cellStyle name="Normal 4 2 7 5 2" xfId="8790"/>
    <cellStyle name="Normal 4 2 7 6" xfId="2516"/>
    <cellStyle name="Normal 4 2 7 6 2" xfId="6952"/>
    <cellStyle name="Normal 4 2 7 7" xfId="5156"/>
    <cellStyle name="Normal 4 2 8" xfId="521"/>
    <cellStyle name="Normal 4 2 8 2" xfId="1709"/>
    <cellStyle name="Normal 4 2 8 2 2" xfId="4112"/>
    <cellStyle name="Normal 4 2 8 2 2 2" xfId="8548"/>
    <cellStyle name="Normal 4 2 8 2 3" xfId="6146"/>
    <cellStyle name="Normal 4 2 8 3" xfId="2304"/>
    <cellStyle name="Normal 4 2 8 3 2" xfId="6740"/>
    <cellStyle name="Normal 4 2 8 4" xfId="4958"/>
    <cellStyle name="Normal 4 2 9" xfId="1115"/>
    <cellStyle name="Normal 4 2 9 2" xfId="2714"/>
    <cellStyle name="Normal 4 2 9 2 2" xfId="7150"/>
    <cellStyle name="Normal 4 2 9 3" xfId="5552"/>
    <cellStyle name="Normal 4 3" xfId="32"/>
    <cellStyle name="Normal 4 3 10" xfId="2113"/>
    <cellStyle name="Normal 4 3 10 2" xfId="6549"/>
    <cellStyle name="Normal 4 3 11" xfId="4559"/>
    <cellStyle name="Normal 4 3 2" xfId="75"/>
    <cellStyle name="Normal 4 3 2 10" xfId="4602"/>
    <cellStyle name="Normal 4 3 2 2" xfId="271"/>
    <cellStyle name="Normal 4 3 2 2 2" xfId="471"/>
    <cellStyle name="Normal 4 3 2 2 2 2" xfId="1065"/>
    <cellStyle name="Normal 4 3 2 2 2 2 2" xfId="2055"/>
    <cellStyle name="Normal 4 3 2 2 2 2 2 2" xfId="6492"/>
    <cellStyle name="Normal 4 3 2 2 2 2 3" xfId="3074"/>
    <cellStyle name="Normal 4 3 2 2 2 2 3 2" xfId="7510"/>
    <cellStyle name="Normal 4 3 2 2 2 2 4" xfId="5502"/>
    <cellStyle name="Normal 4 3 2 2 2 3" xfId="1659"/>
    <cellStyle name="Normal 4 3 2 2 2 3 2" xfId="3484"/>
    <cellStyle name="Normal 4 3 2 2 2 3 2 2" xfId="7920"/>
    <cellStyle name="Normal 4 3 2 2 2 3 3" xfId="6096"/>
    <cellStyle name="Normal 4 3 2 2 2 4" xfId="3937"/>
    <cellStyle name="Normal 4 3 2 2 2 4 2" xfId="8373"/>
    <cellStyle name="Normal 4 3 2 2 2 5" xfId="4502"/>
    <cellStyle name="Normal 4 3 2 2 2 5 2" xfId="8938"/>
    <cellStyle name="Normal 4 3 2 2 2 6" xfId="2664"/>
    <cellStyle name="Normal 4 3 2 2 2 6 2" xfId="7100"/>
    <cellStyle name="Normal 4 3 2 2 2 7" xfId="4908"/>
    <cellStyle name="Normal 4 3 2 2 3" xfId="867"/>
    <cellStyle name="Normal 4 3 2 2 3 2" xfId="1461"/>
    <cellStyle name="Normal 4 3 2 2 3 2 2" xfId="4022"/>
    <cellStyle name="Normal 4 3 2 2 3 2 2 2" xfId="8458"/>
    <cellStyle name="Normal 4 3 2 2 3 2 3" xfId="5898"/>
    <cellStyle name="Normal 4 3 2 2 3 3" xfId="2452"/>
    <cellStyle name="Normal 4 3 2 2 3 3 2" xfId="6888"/>
    <cellStyle name="Normal 4 3 2 2 3 4" xfId="5304"/>
    <cellStyle name="Normal 4 3 2 2 4" xfId="669"/>
    <cellStyle name="Normal 4 3 2 2 4 2" xfId="1857"/>
    <cellStyle name="Normal 4 3 2 2 4 2 2" xfId="6294"/>
    <cellStyle name="Normal 4 3 2 2 4 3" xfId="2862"/>
    <cellStyle name="Normal 4 3 2 2 4 3 2" xfId="7298"/>
    <cellStyle name="Normal 4 3 2 2 4 4" xfId="5106"/>
    <cellStyle name="Normal 4 3 2 2 5" xfId="1263"/>
    <cellStyle name="Normal 4 3 2 2 5 2" xfId="3272"/>
    <cellStyle name="Normal 4 3 2 2 5 2 2" xfId="7708"/>
    <cellStyle name="Normal 4 3 2 2 5 3" xfId="5700"/>
    <cellStyle name="Normal 4 3 2 2 6" xfId="3724"/>
    <cellStyle name="Normal 4 3 2 2 6 2" xfId="8160"/>
    <cellStyle name="Normal 4 3 2 2 7" xfId="4290"/>
    <cellStyle name="Normal 4 3 2 2 7 2" xfId="8726"/>
    <cellStyle name="Normal 4 3 2 2 8" xfId="2254"/>
    <cellStyle name="Normal 4 3 2 2 8 2" xfId="6690"/>
    <cellStyle name="Normal 4 3 2 2 9" xfId="4710"/>
    <cellStyle name="Normal 4 3 2 3" xfId="373"/>
    <cellStyle name="Normal 4 3 2 3 2" xfId="967"/>
    <cellStyle name="Normal 4 3 2 3 2 2" xfId="1957"/>
    <cellStyle name="Normal 4 3 2 3 2 2 2" xfId="6394"/>
    <cellStyle name="Normal 4 3 2 3 2 3" xfId="2976"/>
    <cellStyle name="Normal 4 3 2 3 2 3 2" xfId="7412"/>
    <cellStyle name="Normal 4 3 2 3 2 4" xfId="5404"/>
    <cellStyle name="Normal 4 3 2 3 3" xfId="1561"/>
    <cellStyle name="Normal 4 3 2 3 3 2" xfId="3386"/>
    <cellStyle name="Normal 4 3 2 3 3 2 2" xfId="7822"/>
    <cellStyle name="Normal 4 3 2 3 3 3" xfId="5998"/>
    <cellStyle name="Normal 4 3 2 3 4" xfId="3839"/>
    <cellStyle name="Normal 4 3 2 3 4 2" xfId="8275"/>
    <cellStyle name="Normal 4 3 2 3 5" xfId="4404"/>
    <cellStyle name="Normal 4 3 2 3 5 2" xfId="8840"/>
    <cellStyle name="Normal 4 3 2 3 6" xfId="2566"/>
    <cellStyle name="Normal 4 3 2 3 6 2" xfId="7002"/>
    <cellStyle name="Normal 4 3 2 3 7" xfId="4810"/>
    <cellStyle name="Normal 4 3 2 4" xfId="769"/>
    <cellStyle name="Normal 4 3 2 4 2" xfId="1363"/>
    <cellStyle name="Normal 4 3 2 4 2 2" xfId="3633"/>
    <cellStyle name="Normal 4 3 2 4 2 2 2" xfId="8069"/>
    <cellStyle name="Normal 4 3 2 4 2 3" xfId="5800"/>
    <cellStyle name="Normal 4 3 2 4 3" xfId="2354"/>
    <cellStyle name="Normal 4 3 2 4 3 2" xfId="6790"/>
    <cellStyle name="Normal 4 3 2 4 4" xfId="5206"/>
    <cellStyle name="Normal 4 3 2 5" xfId="571"/>
    <cellStyle name="Normal 4 3 2 5 2" xfId="1759"/>
    <cellStyle name="Normal 4 3 2 5 2 2" xfId="6196"/>
    <cellStyle name="Normal 4 3 2 5 3" xfId="2764"/>
    <cellStyle name="Normal 4 3 2 5 3 2" xfId="7200"/>
    <cellStyle name="Normal 4 3 2 5 4" xfId="5008"/>
    <cellStyle name="Normal 4 3 2 6" xfId="1165"/>
    <cellStyle name="Normal 4 3 2 6 2" xfId="3174"/>
    <cellStyle name="Normal 4 3 2 6 2 2" xfId="7610"/>
    <cellStyle name="Normal 4 3 2 6 3" xfId="5602"/>
    <cellStyle name="Normal 4 3 2 7" xfId="3587"/>
    <cellStyle name="Normal 4 3 2 7 2" xfId="8023"/>
    <cellStyle name="Normal 4 3 2 8" xfId="4192"/>
    <cellStyle name="Normal 4 3 2 8 2" xfId="8628"/>
    <cellStyle name="Normal 4 3 2 9" xfId="2156"/>
    <cellStyle name="Normal 4 3 2 9 2" xfId="6592"/>
    <cellStyle name="Normal 4 3 3" xfId="228"/>
    <cellStyle name="Normal 4 3 3 2" xfId="428"/>
    <cellStyle name="Normal 4 3 3 2 2" xfId="1022"/>
    <cellStyle name="Normal 4 3 3 2 2 2" xfId="2012"/>
    <cellStyle name="Normal 4 3 3 2 2 2 2" xfId="6449"/>
    <cellStyle name="Normal 4 3 3 2 2 3" xfId="3031"/>
    <cellStyle name="Normal 4 3 3 2 2 3 2" xfId="7467"/>
    <cellStyle name="Normal 4 3 3 2 2 4" xfId="5459"/>
    <cellStyle name="Normal 4 3 3 2 3" xfId="1616"/>
    <cellStyle name="Normal 4 3 3 2 3 2" xfId="3441"/>
    <cellStyle name="Normal 4 3 3 2 3 2 2" xfId="7877"/>
    <cellStyle name="Normal 4 3 3 2 3 3" xfId="6053"/>
    <cellStyle name="Normal 4 3 3 2 4" xfId="3894"/>
    <cellStyle name="Normal 4 3 3 2 4 2" xfId="8330"/>
    <cellStyle name="Normal 4 3 3 2 5" xfId="4459"/>
    <cellStyle name="Normal 4 3 3 2 5 2" xfId="8895"/>
    <cellStyle name="Normal 4 3 3 2 6" xfId="2621"/>
    <cellStyle name="Normal 4 3 3 2 6 2" xfId="7057"/>
    <cellStyle name="Normal 4 3 3 2 7" xfId="4865"/>
    <cellStyle name="Normal 4 3 3 3" xfId="824"/>
    <cellStyle name="Normal 4 3 3 3 2" xfId="1418"/>
    <cellStyle name="Normal 4 3 3 3 2 2" xfId="4070"/>
    <cellStyle name="Normal 4 3 3 3 2 2 2" xfId="8506"/>
    <cellStyle name="Normal 4 3 3 3 2 3" xfId="5855"/>
    <cellStyle name="Normal 4 3 3 3 3" xfId="2409"/>
    <cellStyle name="Normal 4 3 3 3 3 2" xfId="6845"/>
    <cellStyle name="Normal 4 3 3 3 4" xfId="5261"/>
    <cellStyle name="Normal 4 3 3 4" xfId="626"/>
    <cellStyle name="Normal 4 3 3 4 2" xfId="1814"/>
    <cellStyle name="Normal 4 3 3 4 2 2" xfId="6251"/>
    <cellStyle name="Normal 4 3 3 4 3" xfId="2819"/>
    <cellStyle name="Normal 4 3 3 4 3 2" xfId="7255"/>
    <cellStyle name="Normal 4 3 3 4 4" xfId="5063"/>
    <cellStyle name="Normal 4 3 3 5" xfId="1220"/>
    <cellStyle name="Normal 4 3 3 5 2" xfId="3229"/>
    <cellStyle name="Normal 4 3 3 5 2 2" xfId="7665"/>
    <cellStyle name="Normal 4 3 3 5 3" xfId="5657"/>
    <cellStyle name="Normal 4 3 3 6" xfId="3681"/>
    <cellStyle name="Normal 4 3 3 6 2" xfId="8117"/>
    <cellStyle name="Normal 4 3 3 7" xfId="4247"/>
    <cellStyle name="Normal 4 3 3 7 2" xfId="8683"/>
    <cellStyle name="Normal 4 3 3 8" xfId="2211"/>
    <cellStyle name="Normal 4 3 3 8 2" xfId="6647"/>
    <cellStyle name="Normal 4 3 3 9" xfId="4667"/>
    <cellStyle name="Normal 4 3 4" xfId="330"/>
    <cellStyle name="Normal 4 3 4 2" xfId="924"/>
    <cellStyle name="Normal 4 3 4 2 2" xfId="1914"/>
    <cellStyle name="Normal 4 3 4 2 2 2" xfId="6351"/>
    <cellStyle name="Normal 4 3 4 2 3" xfId="2933"/>
    <cellStyle name="Normal 4 3 4 2 3 2" xfId="7369"/>
    <cellStyle name="Normal 4 3 4 2 4" xfId="5361"/>
    <cellStyle name="Normal 4 3 4 3" xfId="1518"/>
    <cellStyle name="Normal 4 3 4 3 2" xfId="3343"/>
    <cellStyle name="Normal 4 3 4 3 2 2" xfId="7779"/>
    <cellStyle name="Normal 4 3 4 3 3" xfId="5955"/>
    <cellStyle name="Normal 4 3 4 4" xfId="3796"/>
    <cellStyle name="Normal 4 3 4 4 2" xfId="8232"/>
    <cellStyle name="Normal 4 3 4 5" xfId="4361"/>
    <cellStyle name="Normal 4 3 4 5 2" xfId="8797"/>
    <cellStyle name="Normal 4 3 4 6" xfId="2523"/>
    <cellStyle name="Normal 4 3 4 6 2" xfId="6959"/>
    <cellStyle name="Normal 4 3 4 7" xfId="4767"/>
    <cellStyle name="Normal 4 3 5" xfId="726"/>
    <cellStyle name="Normal 4 3 5 2" xfId="1320"/>
    <cellStyle name="Normal 4 3 5 2 2" xfId="4081"/>
    <cellStyle name="Normal 4 3 5 2 2 2" xfId="8517"/>
    <cellStyle name="Normal 4 3 5 2 3" xfId="5757"/>
    <cellStyle name="Normal 4 3 5 3" xfId="2311"/>
    <cellStyle name="Normal 4 3 5 3 2" xfId="6747"/>
    <cellStyle name="Normal 4 3 5 4" xfId="5163"/>
    <cellStyle name="Normal 4 3 6" xfId="528"/>
    <cellStyle name="Normal 4 3 6 2" xfId="1716"/>
    <cellStyle name="Normal 4 3 6 2 2" xfId="6153"/>
    <cellStyle name="Normal 4 3 6 3" xfId="2721"/>
    <cellStyle name="Normal 4 3 6 3 2" xfId="7157"/>
    <cellStyle name="Normal 4 3 6 4" xfId="4965"/>
    <cellStyle name="Normal 4 3 7" xfId="1122"/>
    <cellStyle name="Normal 4 3 7 2" xfId="3131"/>
    <cellStyle name="Normal 4 3 7 2 2" xfId="7567"/>
    <cellStyle name="Normal 4 3 7 3" xfId="5559"/>
    <cellStyle name="Normal 4 3 8" xfId="3544"/>
    <cellStyle name="Normal 4 3 8 2" xfId="7980"/>
    <cellStyle name="Normal 4 3 9" xfId="4149"/>
    <cellStyle name="Normal 4 3 9 2" xfId="8585"/>
    <cellStyle name="Normal 4 4" xfId="46"/>
    <cellStyle name="Normal 4 4 10" xfId="2127"/>
    <cellStyle name="Normal 4 4 10 2" xfId="6563"/>
    <cellStyle name="Normal 4 4 11" xfId="4573"/>
    <cellStyle name="Normal 4 4 2" xfId="89"/>
    <cellStyle name="Normal 4 4 2 10" xfId="4616"/>
    <cellStyle name="Normal 4 4 2 2" xfId="285"/>
    <cellStyle name="Normal 4 4 2 2 2" xfId="485"/>
    <cellStyle name="Normal 4 4 2 2 2 2" xfId="1079"/>
    <cellStyle name="Normal 4 4 2 2 2 2 2" xfId="2069"/>
    <cellStyle name="Normal 4 4 2 2 2 2 2 2" xfId="6506"/>
    <cellStyle name="Normal 4 4 2 2 2 2 3" xfId="3088"/>
    <cellStyle name="Normal 4 4 2 2 2 2 3 2" xfId="7524"/>
    <cellStyle name="Normal 4 4 2 2 2 2 4" xfId="5516"/>
    <cellStyle name="Normal 4 4 2 2 2 3" xfId="1673"/>
    <cellStyle name="Normal 4 4 2 2 2 3 2" xfId="3498"/>
    <cellStyle name="Normal 4 4 2 2 2 3 2 2" xfId="7934"/>
    <cellStyle name="Normal 4 4 2 2 2 3 3" xfId="6110"/>
    <cellStyle name="Normal 4 4 2 2 2 4" xfId="3951"/>
    <cellStyle name="Normal 4 4 2 2 2 4 2" xfId="8387"/>
    <cellStyle name="Normal 4 4 2 2 2 5" xfId="4516"/>
    <cellStyle name="Normal 4 4 2 2 2 5 2" xfId="8952"/>
    <cellStyle name="Normal 4 4 2 2 2 6" xfId="2678"/>
    <cellStyle name="Normal 4 4 2 2 2 6 2" xfId="7114"/>
    <cellStyle name="Normal 4 4 2 2 2 7" xfId="4922"/>
    <cellStyle name="Normal 4 4 2 2 3" xfId="881"/>
    <cellStyle name="Normal 4 4 2 2 3 2" xfId="1475"/>
    <cellStyle name="Normal 4 4 2 2 3 2 2" xfId="4015"/>
    <cellStyle name="Normal 4 4 2 2 3 2 2 2" xfId="8451"/>
    <cellStyle name="Normal 4 4 2 2 3 2 3" xfId="5912"/>
    <cellStyle name="Normal 4 4 2 2 3 3" xfId="2466"/>
    <cellStyle name="Normal 4 4 2 2 3 3 2" xfId="6902"/>
    <cellStyle name="Normal 4 4 2 2 3 4" xfId="5318"/>
    <cellStyle name="Normal 4 4 2 2 4" xfId="683"/>
    <cellStyle name="Normal 4 4 2 2 4 2" xfId="1871"/>
    <cellStyle name="Normal 4 4 2 2 4 2 2" xfId="6308"/>
    <cellStyle name="Normal 4 4 2 2 4 3" xfId="2876"/>
    <cellStyle name="Normal 4 4 2 2 4 3 2" xfId="7312"/>
    <cellStyle name="Normal 4 4 2 2 4 4" xfId="5120"/>
    <cellStyle name="Normal 4 4 2 2 5" xfId="1277"/>
    <cellStyle name="Normal 4 4 2 2 5 2" xfId="3286"/>
    <cellStyle name="Normal 4 4 2 2 5 2 2" xfId="7722"/>
    <cellStyle name="Normal 4 4 2 2 5 3" xfId="5714"/>
    <cellStyle name="Normal 4 4 2 2 6" xfId="3738"/>
    <cellStyle name="Normal 4 4 2 2 6 2" xfId="8174"/>
    <cellStyle name="Normal 4 4 2 2 7" xfId="4304"/>
    <cellStyle name="Normal 4 4 2 2 7 2" xfId="8740"/>
    <cellStyle name="Normal 4 4 2 2 8" xfId="2268"/>
    <cellStyle name="Normal 4 4 2 2 8 2" xfId="6704"/>
    <cellStyle name="Normal 4 4 2 2 9" xfId="4724"/>
    <cellStyle name="Normal 4 4 2 3" xfId="387"/>
    <cellStyle name="Normal 4 4 2 3 2" xfId="981"/>
    <cellStyle name="Normal 4 4 2 3 2 2" xfId="1971"/>
    <cellStyle name="Normal 4 4 2 3 2 2 2" xfId="6408"/>
    <cellStyle name="Normal 4 4 2 3 2 3" xfId="2990"/>
    <cellStyle name="Normal 4 4 2 3 2 3 2" xfId="7426"/>
    <cellStyle name="Normal 4 4 2 3 2 4" xfId="5418"/>
    <cellStyle name="Normal 4 4 2 3 3" xfId="1575"/>
    <cellStyle name="Normal 4 4 2 3 3 2" xfId="3400"/>
    <cellStyle name="Normal 4 4 2 3 3 2 2" xfId="7836"/>
    <cellStyle name="Normal 4 4 2 3 3 3" xfId="6012"/>
    <cellStyle name="Normal 4 4 2 3 4" xfId="3853"/>
    <cellStyle name="Normal 4 4 2 3 4 2" xfId="8289"/>
    <cellStyle name="Normal 4 4 2 3 5" xfId="4418"/>
    <cellStyle name="Normal 4 4 2 3 5 2" xfId="8854"/>
    <cellStyle name="Normal 4 4 2 3 6" xfId="2580"/>
    <cellStyle name="Normal 4 4 2 3 6 2" xfId="7016"/>
    <cellStyle name="Normal 4 4 2 3 7" xfId="4824"/>
    <cellStyle name="Normal 4 4 2 4" xfId="783"/>
    <cellStyle name="Normal 4 4 2 4 2" xfId="1377"/>
    <cellStyle name="Normal 4 4 2 4 2 2" xfId="4059"/>
    <cellStyle name="Normal 4 4 2 4 2 2 2" xfId="8495"/>
    <cellStyle name="Normal 4 4 2 4 2 3" xfId="5814"/>
    <cellStyle name="Normal 4 4 2 4 3" xfId="2368"/>
    <cellStyle name="Normal 4 4 2 4 3 2" xfId="6804"/>
    <cellStyle name="Normal 4 4 2 4 4" xfId="5220"/>
    <cellStyle name="Normal 4 4 2 5" xfId="585"/>
    <cellStyle name="Normal 4 4 2 5 2" xfId="1773"/>
    <cellStyle name="Normal 4 4 2 5 2 2" xfId="6210"/>
    <cellStyle name="Normal 4 4 2 5 3" xfId="2778"/>
    <cellStyle name="Normal 4 4 2 5 3 2" xfId="7214"/>
    <cellStyle name="Normal 4 4 2 5 4" xfId="5022"/>
    <cellStyle name="Normal 4 4 2 6" xfId="1179"/>
    <cellStyle name="Normal 4 4 2 6 2" xfId="3188"/>
    <cellStyle name="Normal 4 4 2 6 2 2" xfId="7624"/>
    <cellStyle name="Normal 4 4 2 6 3" xfId="5616"/>
    <cellStyle name="Normal 4 4 2 7" xfId="3601"/>
    <cellStyle name="Normal 4 4 2 7 2" xfId="8037"/>
    <cellStyle name="Normal 4 4 2 8" xfId="4206"/>
    <cellStyle name="Normal 4 4 2 8 2" xfId="8642"/>
    <cellStyle name="Normal 4 4 2 9" xfId="2170"/>
    <cellStyle name="Normal 4 4 2 9 2" xfId="6606"/>
    <cellStyle name="Normal 4 4 3" xfId="242"/>
    <cellStyle name="Normal 4 4 3 2" xfId="442"/>
    <cellStyle name="Normal 4 4 3 2 2" xfId="1036"/>
    <cellStyle name="Normal 4 4 3 2 2 2" xfId="2026"/>
    <cellStyle name="Normal 4 4 3 2 2 2 2" xfId="6463"/>
    <cellStyle name="Normal 4 4 3 2 2 3" xfId="3045"/>
    <cellStyle name="Normal 4 4 3 2 2 3 2" xfId="7481"/>
    <cellStyle name="Normal 4 4 3 2 2 4" xfId="5473"/>
    <cellStyle name="Normal 4 4 3 2 3" xfId="1630"/>
    <cellStyle name="Normal 4 4 3 2 3 2" xfId="3455"/>
    <cellStyle name="Normal 4 4 3 2 3 2 2" xfId="7891"/>
    <cellStyle name="Normal 4 4 3 2 3 3" xfId="6067"/>
    <cellStyle name="Normal 4 4 3 2 4" xfId="3908"/>
    <cellStyle name="Normal 4 4 3 2 4 2" xfId="8344"/>
    <cellStyle name="Normal 4 4 3 2 5" xfId="4473"/>
    <cellStyle name="Normal 4 4 3 2 5 2" xfId="8909"/>
    <cellStyle name="Normal 4 4 3 2 6" xfId="2635"/>
    <cellStyle name="Normal 4 4 3 2 6 2" xfId="7071"/>
    <cellStyle name="Normal 4 4 3 2 7" xfId="4879"/>
    <cellStyle name="Normal 4 4 3 3" xfId="838"/>
    <cellStyle name="Normal 4 4 3 3 2" xfId="1432"/>
    <cellStyle name="Normal 4 4 3 3 2 2" xfId="4033"/>
    <cellStyle name="Normal 4 4 3 3 2 2 2" xfId="8469"/>
    <cellStyle name="Normal 4 4 3 3 2 3" xfId="5869"/>
    <cellStyle name="Normal 4 4 3 3 3" xfId="2423"/>
    <cellStyle name="Normal 4 4 3 3 3 2" xfId="6859"/>
    <cellStyle name="Normal 4 4 3 3 4" xfId="5275"/>
    <cellStyle name="Normal 4 4 3 4" xfId="640"/>
    <cellStyle name="Normal 4 4 3 4 2" xfId="1828"/>
    <cellStyle name="Normal 4 4 3 4 2 2" xfId="6265"/>
    <cellStyle name="Normal 4 4 3 4 3" xfId="2833"/>
    <cellStyle name="Normal 4 4 3 4 3 2" xfId="7269"/>
    <cellStyle name="Normal 4 4 3 4 4" xfId="5077"/>
    <cellStyle name="Normal 4 4 3 5" xfId="1234"/>
    <cellStyle name="Normal 4 4 3 5 2" xfId="3243"/>
    <cellStyle name="Normal 4 4 3 5 2 2" xfId="7679"/>
    <cellStyle name="Normal 4 4 3 5 3" xfId="5671"/>
    <cellStyle name="Normal 4 4 3 6" xfId="3695"/>
    <cellStyle name="Normal 4 4 3 6 2" xfId="8131"/>
    <cellStyle name="Normal 4 4 3 7" xfId="4261"/>
    <cellStyle name="Normal 4 4 3 7 2" xfId="8697"/>
    <cellStyle name="Normal 4 4 3 8" xfId="2225"/>
    <cellStyle name="Normal 4 4 3 8 2" xfId="6661"/>
    <cellStyle name="Normal 4 4 3 9" xfId="4681"/>
    <cellStyle name="Normal 4 4 4" xfId="344"/>
    <cellStyle name="Normal 4 4 4 2" xfId="938"/>
    <cellStyle name="Normal 4 4 4 2 2" xfId="1928"/>
    <cellStyle name="Normal 4 4 4 2 2 2" xfId="6365"/>
    <cellStyle name="Normal 4 4 4 2 3" xfId="2947"/>
    <cellStyle name="Normal 4 4 4 2 3 2" xfId="7383"/>
    <cellStyle name="Normal 4 4 4 2 4" xfId="5375"/>
    <cellStyle name="Normal 4 4 4 3" xfId="1532"/>
    <cellStyle name="Normal 4 4 4 3 2" xfId="3357"/>
    <cellStyle name="Normal 4 4 4 3 2 2" xfId="7793"/>
    <cellStyle name="Normal 4 4 4 3 3" xfId="5969"/>
    <cellStyle name="Normal 4 4 4 4" xfId="3810"/>
    <cellStyle name="Normal 4 4 4 4 2" xfId="8246"/>
    <cellStyle name="Normal 4 4 4 5" xfId="4375"/>
    <cellStyle name="Normal 4 4 4 5 2" xfId="8811"/>
    <cellStyle name="Normal 4 4 4 6" xfId="2537"/>
    <cellStyle name="Normal 4 4 4 6 2" xfId="6973"/>
    <cellStyle name="Normal 4 4 4 7" xfId="4781"/>
    <cellStyle name="Normal 4 4 5" xfId="740"/>
    <cellStyle name="Normal 4 4 5 2" xfId="1334"/>
    <cellStyle name="Normal 4 4 5 2 2" xfId="4068"/>
    <cellStyle name="Normal 4 4 5 2 2 2" xfId="8504"/>
    <cellStyle name="Normal 4 4 5 2 3" xfId="5771"/>
    <cellStyle name="Normal 4 4 5 3" xfId="2325"/>
    <cellStyle name="Normal 4 4 5 3 2" xfId="6761"/>
    <cellStyle name="Normal 4 4 5 4" xfId="5177"/>
    <cellStyle name="Normal 4 4 6" xfId="542"/>
    <cellStyle name="Normal 4 4 6 2" xfId="1730"/>
    <cellStyle name="Normal 4 4 6 2 2" xfId="6167"/>
    <cellStyle name="Normal 4 4 6 3" xfId="2735"/>
    <cellStyle name="Normal 4 4 6 3 2" xfId="7171"/>
    <cellStyle name="Normal 4 4 6 4" xfId="4979"/>
    <cellStyle name="Normal 4 4 7" xfId="1136"/>
    <cellStyle name="Normal 4 4 7 2" xfId="3145"/>
    <cellStyle name="Normal 4 4 7 2 2" xfId="7581"/>
    <cellStyle name="Normal 4 4 7 3" xfId="5573"/>
    <cellStyle name="Normal 4 4 8" xfId="3558"/>
    <cellStyle name="Normal 4 4 8 2" xfId="7994"/>
    <cellStyle name="Normal 4 4 9" xfId="4163"/>
    <cellStyle name="Normal 4 4 9 2" xfId="8599"/>
    <cellStyle name="Normal 4 5" xfId="61"/>
    <cellStyle name="Normal 4 5 10" xfId="4588"/>
    <cellStyle name="Normal 4 5 2" xfId="257"/>
    <cellStyle name="Normal 4 5 2 2" xfId="457"/>
    <cellStyle name="Normal 4 5 2 2 2" xfId="1051"/>
    <cellStyle name="Normal 4 5 2 2 2 2" xfId="2041"/>
    <cellStyle name="Normal 4 5 2 2 2 2 2" xfId="6478"/>
    <cellStyle name="Normal 4 5 2 2 2 3" xfId="3060"/>
    <cellStyle name="Normal 4 5 2 2 2 3 2" xfId="7496"/>
    <cellStyle name="Normal 4 5 2 2 2 4" xfId="5488"/>
    <cellStyle name="Normal 4 5 2 2 3" xfId="1645"/>
    <cellStyle name="Normal 4 5 2 2 3 2" xfId="3470"/>
    <cellStyle name="Normal 4 5 2 2 3 2 2" xfId="7906"/>
    <cellStyle name="Normal 4 5 2 2 3 3" xfId="6082"/>
    <cellStyle name="Normal 4 5 2 2 4" xfId="3923"/>
    <cellStyle name="Normal 4 5 2 2 4 2" xfId="8359"/>
    <cellStyle name="Normal 4 5 2 2 5" xfId="4488"/>
    <cellStyle name="Normal 4 5 2 2 5 2" xfId="8924"/>
    <cellStyle name="Normal 4 5 2 2 6" xfId="2650"/>
    <cellStyle name="Normal 4 5 2 2 6 2" xfId="7086"/>
    <cellStyle name="Normal 4 5 2 2 7" xfId="4894"/>
    <cellStyle name="Normal 4 5 2 3" xfId="853"/>
    <cellStyle name="Normal 4 5 2 3 2" xfId="1447"/>
    <cellStyle name="Normal 4 5 2 3 2 2" xfId="3992"/>
    <cellStyle name="Normal 4 5 2 3 2 2 2" xfId="8428"/>
    <cellStyle name="Normal 4 5 2 3 2 3" xfId="5884"/>
    <cellStyle name="Normal 4 5 2 3 3" xfId="2438"/>
    <cellStyle name="Normal 4 5 2 3 3 2" xfId="6874"/>
    <cellStyle name="Normal 4 5 2 3 4" xfId="5290"/>
    <cellStyle name="Normal 4 5 2 4" xfId="655"/>
    <cellStyle name="Normal 4 5 2 4 2" xfId="1843"/>
    <cellStyle name="Normal 4 5 2 4 2 2" xfId="6280"/>
    <cellStyle name="Normal 4 5 2 4 3" xfId="2848"/>
    <cellStyle name="Normal 4 5 2 4 3 2" xfId="7284"/>
    <cellStyle name="Normal 4 5 2 4 4" xfId="5092"/>
    <cellStyle name="Normal 4 5 2 5" xfId="1249"/>
    <cellStyle name="Normal 4 5 2 5 2" xfId="3258"/>
    <cellStyle name="Normal 4 5 2 5 2 2" xfId="7694"/>
    <cellStyle name="Normal 4 5 2 5 3" xfId="5686"/>
    <cellStyle name="Normal 4 5 2 6" xfId="3710"/>
    <cellStyle name="Normal 4 5 2 6 2" xfId="8146"/>
    <cellStyle name="Normal 4 5 2 7" xfId="4276"/>
    <cellStyle name="Normal 4 5 2 7 2" xfId="8712"/>
    <cellStyle name="Normal 4 5 2 8" xfId="2240"/>
    <cellStyle name="Normal 4 5 2 8 2" xfId="6676"/>
    <cellStyle name="Normal 4 5 2 9" xfId="4696"/>
    <cellStyle name="Normal 4 5 3" xfId="359"/>
    <cellStyle name="Normal 4 5 3 2" xfId="953"/>
    <cellStyle name="Normal 4 5 3 2 2" xfId="1943"/>
    <cellStyle name="Normal 4 5 3 2 2 2" xfId="6380"/>
    <cellStyle name="Normal 4 5 3 2 3" xfId="2962"/>
    <cellStyle name="Normal 4 5 3 2 3 2" xfId="7398"/>
    <cellStyle name="Normal 4 5 3 2 4" xfId="5390"/>
    <cellStyle name="Normal 4 5 3 3" xfId="1547"/>
    <cellStyle name="Normal 4 5 3 3 2" xfId="3372"/>
    <cellStyle name="Normal 4 5 3 3 2 2" xfId="7808"/>
    <cellStyle name="Normal 4 5 3 3 3" xfId="5984"/>
    <cellStyle name="Normal 4 5 3 4" xfId="3825"/>
    <cellStyle name="Normal 4 5 3 4 2" xfId="8261"/>
    <cellStyle name="Normal 4 5 3 5" xfId="4390"/>
    <cellStyle name="Normal 4 5 3 5 2" xfId="8826"/>
    <cellStyle name="Normal 4 5 3 6" xfId="2552"/>
    <cellStyle name="Normal 4 5 3 6 2" xfId="6988"/>
    <cellStyle name="Normal 4 5 3 7" xfId="4796"/>
    <cellStyle name="Normal 4 5 4" xfId="755"/>
    <cellStyle name="Normal 4 5 4 2" xfId="1349"/>
    <cellStyle name="Normal 4 5 4 2 2" xfId="4110"/>
    <cellStyle name="Normal 4 5 4 2 2 2" xfId="8546"/>
    <cellStyle name="Normal 4 5 4 2 3" xfId="5786"/>
    <cellStyle name="Normal 4 5 4 3" xfId="2340"/>
    <cellStyle name="Normal 4 5 4 3 2" xfId="6776"/>
    <cellStyle name="Normal 4 5 4 4" xfId="5192"/>
    <cellStyle name="Normal 4 5 5" xfId="557"/>
    <cellStyle name="Normal 4 5 5 2" xfId="1745"/>
    <cellStyle name="Normal 4 5 5 2 2" xfId="6182"/>
    <cellStyle name="Normal 4 5 5 3" xfId="2750"/>
    <cellStyle name="Normal 4 5 5 3 2" xfId="7186"/>
    <cellStyle name="Normal 4 5 5 4" xfId="4994"/>
    <cellStyle name="Normal 4 5 6" xfId="1151"/>
    <cellStyle name="Normal 4 5 6 2" xfId="3160"/>
    <cellStyle name="Normal 4 5 6 2 2" xfId="7596"/>
    <cellStyle name="Normal 4 5 6 3" xfId="5588"/>
    <cellStyle name="Normal 4 5 7" xfId="3573"/>
    <cellStyle name="Normal 4 5 7 2" xfId="8009"/>
    <cellStyle name="Normal 4 5 8" xfId="4178"/>
    <cellStyle name="Normal 4 5 8 2" xfId="8614"/>
    <cellStyle name="Normal 4 5 9" xfId="2142"/>
    <cellStyle name="Normal 4 5 9 2" xfId="6578"/>
    <cellStyle name="Normal 4 6" xfId="192"/>
    <cellStyle name="Normal 4 6 10" xfId="4644"/>
    <cellStyle name="Normal 4 6 2" xfId="306"/>
    <cellStyle name="Normal 4 6 2 2" xfId="506"/>
    <cellStyle name="Normal 4 6 2 2 2" xfId="1100"/>
    <cellStyle name="Normal 4 6 2 2 2 2" xfId="2090"/>
    <cellStyle name="Normal 4 6 2 2 2 2 2" xfId="6527"/>
    <cellStyle name="Normal 4 6 2 2 2 3" xfId="3109"/>
    <cellStyle name="Normal 4 6 2 2 2 3 2" xfId="7545"/>
    <cellStyle name="Normal 4 6 2 2 2 4" xfId="5537"/>
    <cellStyle name="Normal 4 6 2 2 3" xfId="1694"/>
    <cellStyle name="Normal 4 6 2 2 3 2" xfId="3519"/>
    <cellStyle name="Normal 4 6 2 2 3 2 2" xfId="7955"/>
    <cellStyle name="Normal 4 6 2 2 3 3" xfId="6131"/>
    <cellStyle name="Normal 4 6 2 2 4" xfId="3972"/>
    <cellStyle name="Normal 4 6 2 2 4 2" xfId="8408"/>
    <cellStyle name="Normal 4 6 2 2 5" xfId="4537"/>
    <cellStyle name="Normal 4 6 2 2 5 2" xfId="8973"/>
    <cellStyle name="Normal 4 6 2 2 6" xfId="2699"/>
    <cellStyle name="Normal 4 6 2 2 6 2" xfId="7135"/>
    <cellStyle name="Normal 4 6 2 2 7" xfId="4943"/>
    <cellStyle name="Normal 4 6 2 3" xfId="902"/>
    <cellStyle name="Normal 4 6 2 3 2" xfId="1496"/>
    <cellStyle name="Normal 4 6 2 3 2 2" xfId="3618"/>
    <cellStyle name="Normal 4 6 2 3 2 2 2" xfId="8054"/>
    <cellStyle name="Normal 4 6 2 3 2 3" xfId="5933"/>
    <cellStyle name="Normal 4 6 2 3 3" xfId="2487"/>
    <cellStyle name="Normal 4 6 2 3 3 2" xfId="6923"/>
    <cellStyle name="Normal 4 6 2 3 4" xfId="5339"/>
    <cellStyle name="Normal 4 6 2 4" xfId="704"/>
    <cellStyle name="Normal 4 6 2 4 2" xfId="1892"/>
    <cellStyle name="Normal 4 6 2 4 2 2" xfId="6329"/>
    <cellStyle name="Normal 4 6 2 4 3" xfId="2897"/>
    <cellStyle name="Normal 4 6 2 4 3 2" xfId="7333"/>
    <cellStyle name="Normal 4 6 2 4 4" xfId="5141"/>
    <cellStyle name="Normal 4 6 2 5" xfId="1298"/>
    <cellStyle name="Normal 4 6 2 5 2" xfId="3307"/>
    <cellStyle name="Normal 4 6 2 5 2 2" xfId="7743"/>
    <cellStyle name="Normal 4 6 2 5 3" xfId="5735"/>
    <cellStyle name="Normal 4 6 2 6" xfId="3759"/>
    <cellStyle name="Normal 4 6 2 6 2" xfId="8195"/>
    <cellStyle name="Normal 4 6 2 7" xfId="4325"/>
    <cellStyle name="Normal 4 6 2 7 2" xfId="8761"/>
    <cellStyle name="Normal 4 6 2 8" xfId="2289"/>
    <cellStyle name="Normal 4 6 2 8 2" xfId="6725"/>
    <cellStyle name="Normal 4 6 2 9" xfId="4745"/>
    <cellStyle name="Normal 4 6 3" xfId="408"/>
    <cellStyle name="Normal 4 6 3 2" xfId="1002"/>
    <cellStyle name="Normal 4 6 3 2 2" xfId="1992"/>
    <cellStyle name="Normal 4 6 3 2 2 2" xfId="6429"/>
    <cellStyle name="Normal 4 6 3 2 3" xfId="3011"/>
    <cellStyle name="Normal 4 6 3 2 3 2" xfId="7447"/>
    <cellStyle name="Normal 4 6 3 2 4" xfId="5439"/>
    <cellStyle name="Normal 4 6 3 3" xfId="1596"/>
    <cellStyle name="Normal 4 6 3 3 2" xfId="3421"/>
    <cellStyle name="Normal 4 6 3 3 2 2" xfId="7857"/>
    <cellStyle name="Normal 4 6 3 3 3" xfId="6033"/>
    <cellStyle name="Normal 4 6 3 4" xfId="3874"/>
    <cellStyle name="Normal 4 6 3 4 2" xfId="8310"/>
    <cellStyle name="Normal 4 6 3 5" xfId="4439"/>
    <cellStyle name="Normal 4 6 3 5 2" xfId="8875"/>
    <cellStyle name="Normal 4 6 3 6" xfId="2601"/>
    <cellStyle name="Normal 4 6 3 6 2" xfId="7037"/>
    <cellStyle name="Normal 4 6 3 7" xfId="4845"/>
    <cellStyle name="Normal 4 6 4" xfId="804"/>
    <cellStyle name="Normal 4 6 4 2" xfId="1398"/>
    <cellStyle name="Normal 4 6 4 2 2" xfId="4128"/>
    <cellStyle name="Normal 4 6 4 2 2 2" xfId="8564"/>
    <cellStyle name="Normal 4 6 4 2 3" xfId="5835"/>
    <cellStyle name="Normal 4 6 4 3" xfId="2389"/>
    <cellStyle name="Normal 4 6 4 3 2" xfId="6825"/>
    <cellStyle name="Normal 4 6 4 4" xfId="5241"/>
    <cellStyle name="Normal 4 6 5" xfId="606"/>
    <cellStyle name="Normal 4 6 5 2" xfId="1794"/>
    <cellStyle name="Normal 4 6 5 2 2" xfId="6231"/>
    <cellStyle name="Normal 4 6 5 3" xfId="2799"/>
    <cellStyle name="Normal 4 6 5 3 2" xfId="7235"/>
    <cellStyle name="Normal 4 6 5 4" xfId="5043"/>
    <cellStyle name="Normal 4 6 6" xfId="1200"/>
    <cellStyle name="Normal 4 6 6 2" xfId="3209"/>
    <cellStyle name="Normal 4 6 6 2 2" xfId="7645"/>
    <cellStyle name="Normal 4 6 6 3" xfId="5637"/>
    <cellStyle name="Normal 4 6 7" xfId="3655"/>
    <cellStyle name="Normal 4 6 7 2" xfId="8091"/>
    <cellStyle name="Normal 4 6 8" xfId="4227"/>
    <cellStyle name="Normal 4 6 8 2" xfId="8663"/>
    <cellStyle name="Normal 4 6 9" xfId="2191"/>
    <cellStyle name="Normal 4 6 9 2" xfId="6627"/>
    <cellStyle name="Normal 4 7" xfId="214"/>
    <cellStyle name="Normal 4 7 2" xfId="414"/>
    <cellStyle name="Normal 4 7 2 2" xfId="1008"/>
    <cellStyle name="Normal 4 7 2 2 2" xfId="1998"/>
    <cellStyle name="Normal 4 7 2 2 2 2" xfId="6435"/>
    <cellStyle name="Normal 4 7 2 2 3" xfId="3017"/>
    <cellStyle name="Normal 4 7 2 2 3 2" xfId="7453"/>
    <cellStyle name="Normal 4 7 2 2 4" xfId="5445"/>
    <cellStyle name="Normal 4 7 2 3" xfId="1602"/>
    <cellStyle name="Normal 4 7 2 3 2" xfId="3427"/>
    <cellStyle name="Normal 4 7 2 3 2 2" xfId="7863"/>
    <cellStyle name="Normal 4 7 2 3 3" xfId="6039"/>
    <cellStyle name="Normal 4 7 2 4" xfId="3880"/>
    <cellStyle name="Normal 4 7 2 4 2" xfId="8316"/>
    <cellStyle name="Normal 4 7 2 5" xfId="4445"/>
    <cellStyle name="Normal 4 7 2 5 2" xfId="8881"/>
    <cellStyle name="Normal 4 7 2 6" xfId="2607"/>
    <cellStyle name="Normal 4 7 2 6 2" xfId="7043"/>
    <cellStyle name="Normal 4 7 2 7" xfId="4851"/>
    <cellStyle name="Normal 4 7 3" xfId="810"/>
    <cellStyle name="Normal 4 7 3 2" xfId="1404"/>
    <cellStyle name="Normal 4 7 3 2 2" xfId="3624"/>
    <cellStyle name="Normal 4 7 3 2 2 2" xfId="8060"/>
    <cellStyle name="Normal 4 7 3 2 3" xfId="5841"/>
    <cellStyle name="Normal 4 7 3 3" xfId="2395"/>
    <cellStyle name="Normal 4 7 3 3 2" xfId="6831"/>
    <cellStyle name="Normal 4 7 3 4" xfId="5247"/>
    <cellStyle name="Normal 4 7 4" xfId="612"/>
    <cellStyle name="Normal 4 7 4 2" xfId="1800"/>
    <cellStyle name="Normal 4 7 4 2 2" xfId="6237"/>
    <cellStyle name="Normal 4 7 4 3" xfId="2805"/>
    <cellStyle name="Normal 4 7 4 3 2" xfId="7241"/>
    <cellStyle name="Normal 4 7 4 4" xfId="5049"/>
    <cellStyle name="Normal 4 7 5" xfId="1206"/>
    <cellStyle name="Normal 4 7 5 2" xfId="3215"/>
    <cellStyle name="Normal 4 7 5 2 2" xfId="7651"/>
    <cellStyle name="Normal 4 7 5 3" xfId="5643"/>
    <cellStyle name="Normal 4 7 6" xfId="3667"/>
    <cellStyle name="Normal 4 7 6 2" xfId="8103"/>
    <cellStyle name="Normal 4 7 7" xfId="4233"/>
    <cellStyle name="Normal 4 7 7 2" xfId="8669"/>
    <cellStyle name="Normal 4 7 8" xfId="2197"/>
    <cellStyle name="Normal 4 7 8 2" xfId="6633"/>
    <cellStyle name="Normal 4 7 9" xfId="4653"/>
    <cellStyle name="Normal 4 8" xfId="316"/>
    <cellStyle name="Normal 4 8 2" xfId="910"/>
    <cellStyle name="Normal 4 8 2 2" xfId="1900"/>
    <cellStyle name="Normal 4 8 2 2 2" xfId="6337"/>
    <cellStyle name="Normal 4 8 2 3" xfId="2904"/>
    <cellStyle name="Normal 4 8 2 3 2" xfId="7340"/>
    <cellStyle name="Normal 4 8 2 4" xfId="5347"/>
    <cellStyle name="Normal 4 8 3" xfId="1504"/>
    <cellStyle name="Normal 4 8 3 2" xfId="3314"/>
    <cellStyle name="Normal 4 8 3 2 2" xfId="7750"/>
    <cellStyle name="Normal 4 8 3 3" xfId="5941"/>
    <cellStyle name="Normal 4 8 4" xfId="3767"/>
    <cellStyle name="Normal 4 8 4 2" xfId="8203"/>
    <cellStyle name="Normal 4 8 5" xfId="4332"/>
    <cellStyle name="Normal 4 8 5 2" xfId="8768"/>
    <cellStyle name="Normal 4 8 6" xfId="2494"/>
    <cellStyle name="Normal 4 8 6 2" xfId="6930"/>
    <cellStyle name="Normal 4 8 7" xfId="4753"/>
    <cellStyle name="Normal 4 9" xfId="712"/>
    <cellStyle name="Normal 4 9 2" xfId="1306"/>
    <cellStyle name="Normal 4 9 2 2" xfId="2919"/>
    <cellStyle name="Normal 4 9 2 2 2" xfId="7355"/>
    <cellStyle name="Normal 4 9 2 3" xfId="5743"/>
    <cellStyle name="Normal 4 9 3" xfId="3329"/>
    <cellStyle name="Normal 4 9 3 2" xfId="7765"/>
    <cellStyle name="Normal 4 9 4" xfId="3782"/>
    <cellStyle name="Normal 4 9 4 2" xfId="8218"/>
    <cellStyle name="Normal 4 9 5" xfId="4347"/>
    <cellStyle name="Normal 4 9 5 2" xfId="8783"/>
    <cellStyle name="Normal 4 9 6" xfId="2509"/>
    <cellStyle name="Normal 4 9 6 2" xfId="6945"/>
    <cellStyle name="Normal 4 9 7" xfId="5149"/>
    <cellStyle name="Normal 5" xfId="16"/>
    <cellStyle name="Normal 5 10" xfId="515"/>
    <cellStyle name="Normal 5 10 2" xfId="1703"/>
    <cellStyle name="Normal 5 10 2 2" xfId="4043"/>
    <cellStyle name="Normal 5 10 2 2 2" xfId="8479"/>
    <cellStyle name="Normal 5 10 2 3" xfId="6140"/>
    <cellStyle name="Normal 5 10 3" xfId="2298"/>
    <cellStyle name="Normal 5 10 3 2" xfId="6734"/>
    <cellStyle name="Normal 5 10 4" xfId="4952"/>
    <cellStyle name="Normal 5 11" xfId="1109"/>
    <cellStyle name="Normal 5 11 2" xfId="2708"/>
    <cellStyle name="Normal 5 11 2 2" xfId="7144"/>
    <cellStyle name="Normal 5 11 3" xfId="5546"/>
    <cellStyle name="Normal 5 12" xfId="3118"/>
    <cellStyle name="Normal 5 12 2" xfId="7554"/>
    <cellStyle name="Normal 5 13" xfId="3531"/>
    <cellStyle name="Normal 5 13 2" xfId="7967"/>
    <cellStyle name="Normal 5 14" xfId="4136"/>
    <cellStyle name="Normal 5 14 2" xfId="8572"/>
    <cellStyle name="Normal 5 15" xfId="2100"/>
    <cellStyle name="Normal 5 15 2" xfId="6536"/>
    <cellStyle name="Normal 5 16" xfId="4546"/>
    <cellStyle name="Normal 5 2" xfId="25"/>
    <cellStyle name="Normal 5 2 10" xfId="3125"/>
    <cellStyle name="Normal 5 2 10 2" xfId="7561"/>
    <cellStyle name="Normal 5 2 11" xfId="3538"/>
    <cellStyle name="Normal 5 2 11 2" xfId="7974"/>
    <cellStyle name="Normal 5 2 12" xfId="4143"/>
    <cellStyle name="Normal 5 2 12 2" xfId="8579"/>
    <cellStyle name="Normal 5 2 13" xfId="2107"/>
    <cellStyle name="Normal 5 2 13 2" xfId="6543"/>
    <cellStyle name="Normal 5 2 14" xfId="4553"/>
    <cellStyle name="Normal 5 2 2" xfId="40"/>
    <cellStyle name="Normal 5 2 2 10" xfId="2121"/>
    <cellStyle name="Normal 5 2 2 10 2" xfId="6557"/>
    <cellStyle name="Normal 5 2 2 11" xfId="4567"/>
    <cellStyle name="Normal 5 2 2 2" xfId="83"/>
    <cellStyle name="Normal 5 2 2 2 10" xfId="4610"/>
    <cellStyle name="Normal 5 2 2 2 2" xfId="279"/>
    <cellStyle name="Normal 5 2 2 2 2 2" xfId="479"/>
    <cellStyle name="Normal 5 2 2 2 2 2 2" xfId="1073"/>
    <cellStyle name="Normal 5 2 2 2 2 2 2 2" xfId="2063"/>
    <cellStyle name="Normal 5 2 2 2 2 2 2 2 2" xfId="6500"/>
    <cellStyle name="Normal 5 2 2 2 2 2 2 3" xfId="3082"/>
    <cellStyle name="Normal 5 2 2 2 2 2 2 3 2" xfId="7518"/>
    <cellStyle name="Normal 5 2 2 2 2 2 2 4" xfId="5510"/>
    <cellStyle name="Normal 5 2 2 2 2 2 3" xfId="1667"/>
    <cellStyle name="Normal 5 2 2 2 2 2 3 2" xfId="3492"/>
    <cellStyle name="Normal 5 2 2 2 2 2 3 2 2" xfId="7928"/>
    <cellStyle name="Normal 5 2 2 2 2 2 3 3" xfId="6104"/>
    <cellStyle name="Normal 5 2 2 2 2 2 4" xfId="3945"/>
    <cellStyle name="Normal 5 2 2 2 2 2 4 2" xfId="8381"/>
    <cellStyle name="Normal 5 2 2 2 2 2 5" xfId="4510"/>
    <cellStyle name="Normal 5 2 2 2 2 2 5 2" xfId="8946"/>
    <cellStyle name="Normal 5 2 2 2 2 2 6" xfId="2672"/>
    <cellStyle name="Normal 5 2 2 2 2 2 6 2" xfId="7108"/>
    <cellStyle name="Normal 5 2 2 2 2 2 7" xfId="4916"/>
    <cellStyle name="Normal 5 2 2 2 2 3" xfId="875"/>
    <cellStyle name="Normal 5 2 2 2 2 3 2" xfId="1469"/>
    <cellStyle name="Normal 5 2 2 2 2 3 2 2" xfId="4018"/>
    <cellStyle name="Normal 5 2 2 2 2 3 2 2 2" xfId="8454"/>
    <cellStyle name="Normal 5 2 2 2 2 3 2 3" xfId="5906"/>
    <cellStyle name="Normal 5 2 2 2 2 3 3" xfId="2460"/>
    <cellStyle name="Normal 5 2 2 2 2 3 3 2" xfId="6896"/>
    <cellStyle name="Normal 5 2 2 2 2 3 4" xfId="5312"/>
    <cellStyle name="Normal 5 2 2 2 2 4" xfId="677"/>
    <cellStyle name="Normal 5 2 2 2 2 4 2" xfId="1865"/>
    <cellStyle name="Normal 5 2 2 2 2 4 2 2" xfId="6302"/>
    <cellStyle name="Normal 5 2 2 2 2 4 3" xfId="2870"/>
    <cellStyle name="Normal 5 2 2 2 2 4 3 2" xfId="7306"/>
    <cellStyle name="Normal 5 2 2 2 2 4 4" xfId="5114"/>
    <cellStyle name="Normal 5 2 2 2 2 5" xfId="1271"/>
    <cellStyle name="Normal 5 2 2 2 2 5 2" xfId="3280"/>
    <cellStyle name="Normal 5 2 2 2 2 5 2 2" xfId="7716"/>
    <cellStyle name="Normal 5 2 2 2 2 5 3" xfId="5708"/>
    <cellStyle name="Normal 5 2 2 2 2 6" xfId="3732"/>
    <cellStyle name="Normal 5 2 2 2 2 6 2" xfId="8168"/>
    <cellStyle name="Normal 5 2 2 2 2 7" xfId="4298"/>
    <cellStyle name="Normal 5 2 2 2 2 7 2" xfId="8734"/>
    <cellStyle name="Normal 5 2 2 2 2 8" xfId="2262"/>
    <cellStyle name="Normal 5 2 2 2 2 8 2" xfId="6698"/>
    <cellStyle name="Normal 5 2 2 2 2 9" xfId="4718"/>
    <cellStyle name="Normal 5 2 2 2 3" xfId="381"/>
    <cellStyle name="Normal 5 2 2 2 3 2" xfId="975"/>
    <cellStyle name="Normal 5 2 2 2 3 2 2" xfId="1965"/>
    <cellStyle name="Normal 5 2 2 2 3 2 2 2" xfId="6402"/>
    <cellStyle name="Normal 5 2 2 2 3 2 3" xfId="2984"/>
    <cellStyle name="Normal 5 2 2 2 3 2 3 2" xfId="7420"/>
    <cellStyle name="Normal 5 2 2 2 3 2 4" xfId="5412"/>
    <cellStyle name="Normal 5 2 2 2 3 3" xfId="1569"/>
    <cellStyle name="Normal 5 2 2 2 3 3 2" xfId="3394"/>
    <cellStyle name="Normal 5 2 2 2 3 3 2 2" xfId="7830"/>
    <cellStyle name="Normal 5 2 2 2 3 3 3" xfId="6006"/>
    <cellStyle name="Normal 5 2 2 2 3 4" xfId="3847"/>
    <cellStyle name="Normal 5 2 2 2 3 4 2" xfId="8283"/>
    <cellStyle name="Normal 5 2 2 2 3 5" xfId="4412"/>
    <cellStyle name="Normal 5 2 2 2 3 5 2" xfId="8848"/>
    <cellStyle name="Normal 5 2 2 2 3 6" xfId="2574"/>
    <cellStyle name="Normal 5 2 2 2 3 6 2" xfId="7010"/>
    <cellStyle name="Normal 5 2 2 2 3 7" xfId="4818"/>
    <cellStyle name="Normal 5 2 2 2 4" xfId="777"/>
    <cellStyle name="Normal 5 2 2 2 4 2" xfId="1371"/>
    <cellStyle name="Normal 5 2 2 2 4 2 2" xfId="3650"/>
    <cellStyle name="Normal 5 2 2 2 4 2 2 2" xfId="8086"/>
    <cellStyle name="Normal 5 2 2 2 4 2 3" xfId="5808"/>
    <cellStyle name="Normal 5 2 2 2 4 3" xfId="2362"/>
    <cellStyle name="Normal 5 2 2 2 4 3 2" xfId="6798"/>
    <cellStyle name="Normal 5 2 2 2 4 4" xfId="5214"/>
    <cellStyle name="Normal 5 2 2 2 5" xfId="579"/>
    <cellStyle name="Normal 5 2 2 2 5 2" xfId="1767"/>
    <cellStyle name="Normal 5 2 2 2 5 2 2" xfId="6204"/>
    <cellStyle name="Normal 5 2 2 2 5 3" xfId="2772"/>
    <cellStyle name="Normal 5 2 2 2 5 3 2" xfId="7208"/>
    <cellStyle name="Normal 5 2 2 2 5 4" xfId="5016"/>
    <cellStyle name="Normal 5 2 2 2 6" xfId="1173"/>
    <cellStyle name="Normal 5 2 2 2 6 2" xfId="3182"/>
    <cellStyle name="Normal 5 2 2 2 6 2 2" xfId="7618"/>
    <cellStyle name="Normal 5 2 2 2 6 3" xfId="5610"/>
    <cellStyle name="Normal 5 2 2 2 7" xfId="3595"/>
    <cellStyle name="Normal 5 2 2 2 7 2" xfId="8031"/>
    <cellStyle name="Normal 5 2 2 2 8" xfId="4200"/>
    <cellStyle name="Normal 5 2 2 2 8 2" xfId="8636"/>
    <cellStyle name="Normal 5 2 2 2 9" xfId="2164"/>
    <cellStyle name="Normal 5 2 2 2 9 2" xfId="6600"/>
    <cellStyle name="Normal 5 2 2 3" xfId="236"/>
    <cellStyle name="Normal 5 2 2 3 2" xfId="436"/>
    <cellStyle name="Normal 5 2 2 3 2 2" xfId="1030"/>
    <cellStyle name="Normal 5 2 2 3 2 2 2" xfId="2020"/>
    <cellStyle name="Normal 5 2 2 3 2 2 2 2" xfId="6457"/>
    <cellStyle name="Normal 5 2 2 3 2 2 3" xfId="3039"/>
    <cellStyle name="Normal 5 2 2 3 2 2 3 2" xfId="7475"/>
    <cellStyle name="Normal 5 2 2 3 2 2 4" xfId="5467"/>
    <cellStyle name="Normal 5 2 2 3 2 3" xfId="1624"/>
    <cellStyle name="Normal 5 2 2 3 2 3 2" xfId="3449"/>
    <cellStyle name="Normal 5 2 2 3 2 3 2 2" xfId="7885"/>
    <cellStyle name="Normal 5 2 2 3 2 3 3" xfId="6061"/>
    <cellStyle name="Normal 5 2 2 3 2 4" xfId="3902"/>
    <cellStyle name="Normal 5 2 2 3 2 4 2" xfId="8338"/>
    <cellStyle name="Normal 5 2 2 3 2 5" xfId="4467"/>
    <cellStyle name="Normal 5 2 2 3 2 5 2" xfId="8903"/>
    <cellStyle name="Normal 5 2 2 3 2 6" xfId="2629"/>
    <cellStyle name="Normal 5 2 2 3 2 6 2" xfId="7065"/>
    <cellStyle name="Normal 5 2 2 3 2 7" xfId="4873"/>
    <cellStyle name="Normal 5 2 2 3 3" xfId="832"/>
    <cellStyle name="Normal 5 2 2 3 3 2" xfId="1426"/>
    <cellStyle name="Normal 5 2 2 3 3 2 2" xfId="3656"/>
    <cellStyle name="Normal 5 2 2 3 3 2 2 2" xfId="8092"/>
    <cellStyle name="Normal 5 2 2 3 3 2 3" xfId="5863"/>
    <cellStyle name="Normal 5 2 2 3 3 3" xfId="2417"/>
    <cellStyle name="Normal 5 2 2 3 3 3 2" xfId="6853"/>
    <cellStyle name="Normal 5 2 2 3 3 4" xfId="5269"/>
    <cellStyle name="Normal 5 2 2 3 4" xfId="634"/>
    <cellStyle name="Normal 5 2 2 3 4 2" xfId="1822"/>
    <cellStyle name="Normal 5 2 2 3 4 2 2" xfId="6259"/>
    <cellStyle name="Normal 5 2 2 3 4 3" xfId="2827"/>
    <cellStyle name="Normal 5 2 2 3 4 3 2" xfId="7263"/>
    <cellStyle name="Normal 5 2 2 3 4 4" xfId="5071"/>
    <cellStyle name="Normal 5 2 2 3 5" xfId="1228"/>
    <cellStyle name="Normal 5 2 2 3 5 2" xfId="3237"/>
    <cellStyle name="Normal 5 2 2 3 5 2 2" xfId="7673"/>
    <cellStyle name="Normal 5 2 2 3 5 3" xfId="5665"/>
    <cellStyle name="Normal 5 2 2 3 6" xfId="3689"/>
    <cellStyle name="Normal 5 2 2 3 6 2" xfId="8125"/>
    <cellStyle name="Normal 5 2 2 3 7" xfId="4255"/>
    <cellStyle name="Normal 5 2 2 3 7 2" xfId="8691"/>
    <cellStyle name="Normal 5 2 2 3 8" xfId="2219"/>
    <cellStyle name="Normal 5 2 2 3 8 2" xfId="6655"/>
    <cellStyle name="Normal 5 2 2 3 9" xfId="4675"/>
    <cellStyle name="Normal 5 2 2 4" xfId="338"/>
    <cellStyle name="Normal 5 2 2 4 2" xfId="932"/>
    <cellStyle name="Normal 5 2 2 4 2 2" xfId="1922"/>
    <cellStyle name="Normal 5 2 2 4 2 2 2" xfId="6359"/>
    <cellStyle name="Normal 5 2 2 4 2 3" xfId="2941"/>
    <cellStyle name="Normal 5 2 2 4 2 3 2" xfId="7377"/>
    <cellStyle name="Normal 5 2 2 4 2 4" xfId="5369"/>
    <cellStyle name="Normal 5 2 2 4 3" xfId="1526"/>
    <cellStyle name="Normal 5 2 2 4 3 2" xfId="3351"/>
    <cellStyle name="Normal 5 2 2 4 3 2 2" xfId="7787"/>
    <cellStyle name="Normal 5 2 2 4 3 3" xfId="5963"/>
    <cellStyle name="Normal 5 2 2 4 4" xfId="3804"/>
    <cellStyle name="Normal 5 2 2 4 4 2" xfId="8240"/>
    <cellStyle name="Normal 5 2 2 4 5" xfId="4369"/>
    <cellStyle name="Normal 5 2 2 4 5 2" xfId="8805"/>
    <cellStyle name="Normal 5 2 2 4 6" xfId="2531"/>
    <cellStyle name="Normal 5 2 2 4 6 2" xfId="6967"/>
    <cellStyle name="Normal 5 2 2 4 7" xfId="4775"/>
    <cellStyle name="Normal 5 2 2 5" xfId="734"/>
    <cellStyle name="Normal 5 2 2 5 2" xfId="1328"/>
    <cellStyle name="Normal 5 2 2 5 2 2" xfId="3658"/>
    <cellStyle name="Normal 5 2 2 5 2 2 2" xfId="8094"/>
    <cellStyle name="Normal 5 2 2 5 2 3" xfId="5765"/>
    <cellStyle name="Normal 5 2 2 5 3" xfId="2319"/>
    <cellStyle name="Normal 5 2 2 5 3 2" xfId="6755"/>
    <cellStyle name="Normal 5 2 2 5 4" xfId="5171"/>
    <cellStyle name="Normal 5 2 2 6" xfId="536"/>
    <cellStyle name="Normal 5 2 2 6 2" xfId="1724"/>
    <cellStyle name="Normal 5 2 2 6 2 2" xfId="6161"/>
    <cellStyle name="Normal 5 2 2 6 3" xfId="2729"/>
    <cellStyle name="Normal 5 2 2 6 3 2" xfId="7165"/>
    <cellStyle name="Normal 5 2 2 6 4" xfId="4973"/>
    <cellStyle name="Normal 5 2 2 7" xfId="1130"/>
    <cellStyle name="Normal 5 2 2 7 2" xfId="3139"/>
    <cellStyle name="Normal 5 2 2 7 2 2" xfId="7575"/>
    <cellStyle name="Normal 5 2 2 7 3" xfId="5567"/>
    <cellStyle name="Normal 5 2 2 8" xfId="3552"/>
    <cellStyle name="Normal 5 2 2 8 2" xfId="7988"/>
    <cellStyle name="Normal 5 2 2 9" xfId="4157"/>
    <cellStyle name="Normal 5 2 2 9 2" xfId="8593"/>
    <cellStyle name="Normal 5 2 3" xfId="54"/>
    <cellStyle name="Normal 5 2 3 10" xfId="2135"/>
    <cellStyle name="Normal 5 2 3 10 2" xfId="6571"/>
    <cellStyle name="Normal 5 2 3 11" xfId="4581"/>
    <cellStyle name="Normal 5 2 3 2" xfId="97"/>
    <cellStyle name="Normal 5 2 3 2 10" xfId="4624"/>
    <cellStyle name="Normal 5 2 3 2 2" xfId="293"/>
    <cellStyle name="Normal 5 2 3 2 2 2" xfId="493"/>
    <cellStyle name="Normal 5 2 3 2 2 2 2" xfId="1087"/>
    <cellStyle name="Normal 5 2 3 2 2 2 2 2" xfId="2077"/>
    <cellStyle name="Normal 5 2 3 2 2 2 2 2 2" xfId="6514"/>
    <cellStyle name="Normal 5 2 3 2 2 2 2 3" xfId="3096"/>
    <cellStyle name="Normal 5 2 3 2 2 2 2 3 2" xfId="7532"/>
    <cellStyle name="Normal 5 2 3 2 2 2 2 4" xfId="5524"/>
    <cellStyle name="Normal 5 2 3 2 2 2 3" xfId="1681"/>
    <cellStyle name="Normal 5 2 3 2 2 2 3 2" xfId="3506"/>
    <cellStyle name="Normal 5 2 3 2 2 2 3 2 2" xfId="7942"/>
    <cellStyle name="Normal 5 2 3 2 2 2 3 3" xfId="6118"/>
    <cellStyle name="Normal 5 2 3 2 2 2 4" xfId="3959"/>
    <cellStyle name="Normal 5 2 3 2 2 2 4 2" xfId="8395"/>
    <cellStyle name="Normal 5 2 3 2 2 2 5" xfId="4524"/>
    <cellStyle name="Normal 5 2 3 2 2 2 5 2" xfId="8960"/>
    <cellStyle name="Normal 5 2 3 2 2 2 6" xfId="2686"/>
    <cellStyle name="Normal 5 2 3 2 2 2 6 2" xfId="7122"/>
    <cellStyle name="Normal 5 2 3 2 2 2 7" xfId="4930"/>
    <cellStyle name="Normal 5 2 3 2 2 3" xfId="889"/>
    <cellStyle name="Normal 5 2 3 2 2 3 2" xfId="1483"/>
    <cellStyle name="Normal 5 2 3 2 2 3 2 2" xfId="4011"/>
    <cellStyle name="Normal 5 2 3 2 2 3 2 2 2" xfId="8447"/>
    <cellStyle name="Normal 5 2 3 2 2 3 2 3" xfId="5920"/>
    <cellStyle name="Normal 5 2 3 2 2 3 3" xfId="2474"/>
    <cellStyle name="Normal 5 2 3 2 2 3 3 2" xfId="6910"/>
    <cellStyle name="Normal 5 2 3 2 2 3 4" xfId="5326"/>
    <cellStyle name="Normal 5 2 3 2 2 4" xfId="691"/>
    <cellStyle name="Normal 5 2 3 2 2 4 2" xfId="1879"/>
    <cellStyle name="Normal 5 2 3 2 2 4 2 2" xfId="6316"/>
    <cellStyle name="Normal 5 2 3 2 2 4 3" xfId="2884"/>
    <cellStyle name="Normal 5 2 3 2 2 4 3 2" xfId="7320"/>
    <cellStyle name="Normal 5 2 3 2 2 4 4" xfId="5128"/>
    <cellStyle name="Normal 5 2 3 2 2 5" xfId="1285"/>
    <cellStyle name="Normal 5 2 3 2 2 5 2" xfId="3294"/>
    <cellStyle name="Normal 5 2 3 2 2 5 2 2" xfId="7730"/>
    <cellStyle name="Normal 5 2 3 2 2 5 3" xfId="5722"/>
    <cellStyle name="Normal 5 2 3 2 2 6" xfId="3746"/>
    <cellStyle name="Normal 5 2 3 2 2 6 2" xfId="8182"/>
    <cellStyle name="Normal 5 2 3 2 2 7" xfId="4312"/>
    <cellStyle name="Normal 5 2 3 2 2 7 2" xfId="8748"/>
    <cellStyle name="Normal 5 2 3 2 2 8" xfId="2276"/>
    <cellStyle name="Normal 5 2 3 2 2 8 2" xfId="6712"/>
    <cellStyle name="Normal 5 2 3 2 2 9" xfId="4732"/>
    <cellStyle name="Normal 5 2 3 2 3" xfId="395"/>
    <cellStyle name="Normal 5 2 3 2 3 2" xfId="989"/>
    <cellStyle name="Normal 5 2 3 2 3 2 2" xfId="1979"/>
    <cellStyle name="Normal 5 2 3 2 3 2 2 2" xfId="6416"/>
    <cellStyle name="Normal 5 2 3 2 3 2 3" xfId="2998"/>
    <cellStyle name="Normal 5 2 3 2 3 2 3 2" xfId="7434"/>
    <cellStyle name="Normal 5 2 3 2 3 2 4" xfId="5426"/>
    <cellStyle name="Normal 5 2 3 2 3 3" xfId="1583"/>
    <cellStyle name="Normal 5 2 3 2 3 3 2" xfId="3408"/>
    <cellStyle name="Normal 5 2 3 2 3 3 2 2" xfId="7844"/>
    <cellStyle name="Normal 5 2 3 2 3 3 3" xfId="6020"/>
    <cellStyle name="Normal 5 2 3 2 3 4" xfId="3861"/>
    <cellStyle name="Normal 5 2 3 2 3 4 2" xfId="8297"/>
    <cellStyle name="Normal 5 2 3 2 3 5" xfId="4426"/>
    <cellStyle name="Normal 5 2 3 2 3 5 2" xfId="8862"/>
    <cellStyle name="Normal 5 2 3 2 3 6" xfId="2588"/>
    <cellStyle name="Normal 5 2 3 2 3 6 2" xfId="7024"/>
    <cellStyle name="Normal 5 2 3 2 3 7" xfId="4832"/>
    <cellStyle name="Normal 5 2 3 2 4" xfId="791"/>
    <cellStyle name="Normal 5 2 3 2 4 2" xfId="1385"/>
    <cellStyle name="Normal 5 2 3 2 4 2 2" xfId="4056"/>
    <cellStyle name="Normal 5 2 3 2 4 2 2 2" xfId="8492"/>
    <cellStyle name="Normal 5 2 3 2 4 2 3" xfId="5822"/>
    <cellStyle name="Normal 5 2 3 2 4 3" xfId="2376"/>
    <cellStyle name="Normal 5 2 3 2 4 3 2" xfId="6812"/>
    <cellStyle name="Normal 5 2 3 2 4 4" xfId="5228"/>
    <cellStyle name="Normal 5 2 3 2 5" xfId="593"/>
    <cellStyle name="Normal 5 2 3 2 5 2" xfId="1781"/>
    <cellStyle name="Normal 5 2 3 2 5 2 2" xfId="6218"/>
    <cellStyle name="Normal 5 2 3 2 5 3" xfId="2786"/>
    <cellStyle name="Normal 5 2 3 2 5 3 2" xfId="7222"/>
    <cellStyle name="Normal 5 2 3 2 5 4" xfId="5030"/>
    <cellStyle name="Normal 5 2 3 2 6" xfId="1187"/>
    <cellStyle name="Normal 5 2 3 2 6 2" xfId="3196"/>
    <cellStyle name="Normal 5 2 3 2 6 2 2" xfId="7632"/>
    <cellStyle name="Normal 5 2 3 2 6 3" xfId="5624"/>
    <cellStyle name="Normal 5 2 3 2 7" xfId="3609"/>
    <cellStyle name="Normal 5 2 3 2 7 2" xfId="8045"/>
    <cellStyle name="Normal 5 2 3 2 8" xfId="4214"/>
    <cellStyle name="Normal 5 2 3 2 8 2" xfId="8650"/>
    <cellStyle name="Normal 5 2 3 2 9" xfId="2178"/>
    <cellStyle name="Normal 5 2 3 2 9 2" xfId="6614"/>
    <cellStyle name="Normal 5 2 3 3" xfId="250"/>
    <cellStyle name="Normal 5 2 3 3 2" xfId="450"/>
    <cellStyle name="Normal 5 2 3 3 2 2" xfId="1044"/>
    <cellStyle name="Normal 5 2 3 3 2 2 2" xfId="2034"/>
    <cellStyle name="Normal 5 2 3 3 2 2 2 2" xfId="6471"/>
    <cellStyle name="Normal 5 2 3 3 2 2 3" xfId="3053"/>
    <cellStyle name="Normal 5 2 3 3 2 2 3 2" xfId="7489"/>
    <cellStyle name="Normal 5 2 3 3 2 2 4" xfId="5481"/>
    <cellStyle name="Normal 5 2 3 3 2 3" xfId="1638"/>
    <cellStyle name="Normal 5 2 3 3 2 3 2" xfId="3463"/>
    <cellStyle name="Normal 5 2 3 3 2 3 2 2" xfId="7899"/>
    <cellStyle name="Normal 5 2 3 3 2 3 3" xfId="6075"/>
    <cellStyle name="Normal 5 2 3 3 2 4" xfId="3916"/>
    <cellStyle name="Normal 5 2 3 3 2 4 2" xfId="8352"/>
    <cellStyle name="Normal 5 2 3 3 2 5" xfId="4481"/>
    <cellStyle name="Normal 5 2 3 3 2 5 2" xfId="8917"/>
    <cellStyle name="Normal 5 2 3 3 2 6" xfId="2643"/>
    <cellStyle name="Normal 5 2 3 3 2 6 2" xfId="7079"/>
    <cellStyle name="Normal 5 2 3 3 2 7" xfId="4887"/>
    <cellStyle name="Normal 5 2 3 3 3" xfId="846"/>
    <cellStyle name="Normal 5 2 3 3 3 2" xfId="1440"/>
    <cellStyle name="Normal 5 2 3 3 3 2 2" xfId="4032"/>
    <cellStyle name="Normal 5 2 3 3 3 2 2 2" xfId="8468"/>
    <cellStyle name="Normal 5 2 3 3 3 2 3" xfId="5877"/>
    <cellStyle name="Normal 5 2 3 3 3 3" xfId="2431"/>
    <cellStyle name="Normal 5 2 3 3 3 3 2" xfId="6867"/>
    <cellStyle name="Normal 5 2 3 3 3 4" xfId="5283"/>
    <cellStyle name="Normal 5 2 3 3 4" xfId="648"/>
    <cellStyle name="Normal 5 2 3 3 4 2" xfId="1836"/>
    <cellStyle name="Normal 5 2 3 3 4 2 2" xfId="6273"/>
    <cellStyle name="Normal 5 2 3 3 4 3" xfId="2841"/>
    <cellStyle name="Normal 5 2 3 3 4 3 2" xfId="7277"/>
    <cellStyle name="Normal 5 2 3 3 4 4" xfId="5085"/>
    <cellStyle name="Normal 5 2 3 3 5" xfId="1242"/>
    <cellStyle name="Normal 5 2 3 3 5 2" xfId="3251"/>
    <cellStyle name="Normal 5 2 3 3 5 2 2" xfId="7687"/>
    <cellStyle name="Normal 5 2 3 3 5 3" xfId="5679"/>
    <cellStyle name="Normal 5 2 3 3 6" xfId="3703"/>
    <cellStyle name="Normal 5 2 3 3 6 2" xfId="8139"/>
    <cellStyle name="Normal 5 2 3 3 7" xfId="4269"/>
    <cellStyle name="Normal 5 2 3 3 7 2" xfId="8705"/>
    <cellStyle name="Normal 5 2 3 3 8" xfId="2233"/>
    <cellStyle name="Normal 5 2 3 3 8 2" xfId="6669"/>
    <cellStyle name="Normal 5 2 3 3 9" xfId="4689"/>
    <cellStyle name="Normal 5 2 3 4" xfId="352"/>
    <cellStyle name="Normal 5 2 3 4 2" xfId="946"/>
    <cellStyle name="Normal 5 2 3 4 2 2" xfId="1936"/>
    <cellStyle name="Normal 5 2 3 4 2 2 2" xfId="6373"/>
    <cellStyle name="Normal 5 2 3 4 2 3" xfId="2955"/>
    <cellStyle name="Normal 5 2 3 4 2 3 2" xfId="7391"/>
    <cellStyle name="Normal 5 2 3 4 2 4" xfId="5383"/>
    <cellStyle name="Normal 5 2 3 4 3" xfId="1540"/>
    <cellStyle name="Normal 5 2 3 4 3 2" xfId="3365"/>
    <cellStyle name="Normal 5 2 3 4 3 2 2" xfId="7801"/>
    <cellStyle name="Normal 5 2 3 4 3 3" xfId="5977"/>
    <cellStyle name="Normal 5 2 3 4 4" xfId="3818"/>
    <cellStyle name="Normal 5 2 3 4 4 2" xfId="8254"/>
    <cellStyle name="Normal 5 2 3 4 5" xfId="4383"/>
    <cellStyle name="Normal 5 2 3 4 5 2" xfId="8819"/>
    <cellStyle name="Normal 5 2 3 4 6" xfId="2545"/>
    <cellStyle name="Normal 5 2 3 4 6 2" xfId="6981"/>
    <cellStyle name="Normal 5 2 3 4 7" xfId="4789"/>
    <cellStyle name="Normal 5 2 3 5" xfId="748"/>
    <cellStyle name="Normal 5 2 3 5 2" xfId="1342"/>
    <cellStyle name="Normal 5 2 3 5 2 2" xfId="4064"/>
    <cellStyle name="Normal 5 2 3 5 2 2 2" xfId="8500"/>
    <cellStyle name="Normal 5 2 3 5 2 3" xfId="5779"/>
    <cellStyle name="Normal 5 2 3 5 3" xfId="2333"/>
    <cellStyle name="Normal 5 2 3 5 3 2" xfId="6769"/>
    <cellStyle name="Normal 5 2 3 5 4" xfId="5185"/>
    <cellStyle name="Normal 5 2 3 6" xfId="550"/>
    <cellStyle name="Normal 5 2 3 6 2" xfId="1738"/>
    <cellStyle name="Normal 5 2 3 6 2 2" xfId="6175"/>
    <cellStyle name="Normal 5 2 3 6 3" xfId="2743"/>
    <cellStyle name="Normal 5 2 3 6 3 2" xfId="7179"/>
    <cellStyle name="Normal 5 2 3 6 4" xfId="4987"/>
    <cellStyle name="Normal 5 2 3 7" xfId="1144"/>
    <cellStyle name="Normal 5 2 3 7 2" xfId="3153"/>
    <cellStyle name="Normal 5 2 3 7 2 2" xfId="7589"/>
    <cellStyle name="Normal 5 2 3 7 3" xfId="5581"/>
    <cellStyle name="Normal 5 2 3 8" xfId="3566"/>
    <cellStyle name="Normal 5 2 3 8 2" xfId="8002"/>
    <cellStyle name="Normal 5 2 3 9" xfId="4171"/>
    <cellStyle name="Normal 5 2 3 9 2" xfId="8607"/>
    <cellStyle name="Normal 5 2 4" xfId="69"/>
    <cellStyle name="Normal 5 2 4 10" xfId="4596"/>
    <cellStyle name="Normal 5 2 4 2" xfId="265"/>
    <cellStyle name="Normal 5 2 4 2 2" xfId="465"/>
    <cellStyle name="Normal 5 2 4 2 2 2" xfId="1059"/>
    <cellStyle name="Normal 5 2 4 2 2 2 2" xfId="2049"/>
    <cellStyle name="Normal 5 2 4 2 2 2 2 2" xfId="6486"/>
    <cellStyle name="Normal 5 2 4 2 2 2 3" xfId="3068"/>
    <cellStyle name="Normal 5 2 4 2 2 2 3 2" xfId="7504"/>
    <cellStyle name="Normal 5 2 4 2 2 2 4" xfId="5496"/>
    <cellStyle name="Normal 5 2 4 2 2 3" xfId="1653"/>
    <cellStyle name="Normal 5 2 4 2 2 3 2" xfId="3478"/>
    <cellStyle name="Normal 5 2 4 2 2 3 2 2" xfId="7914"/>
    <cellStyle name="Normal 5 2 4 2 2 3 3" xfId="6090"/>
    <cellStyle name="Normal 5 2 4 2 2 4" xfId="3931"/>
    <cellStyle name="Normal 5 2 4 2 2 4 2" xfId="8367"/>
    <cellStyle name="Normal 5 2 4 2 2 5" xfId="4496"/>
    <cellStyle name="Normal 5 2 4 2 2 5 2" xfId="8932"/>
    <cellStyle name="Normal 5 2 4 2 2 6" xfId="2658"/>
    <cellStyle name="Normal 5 2 4 2 2 6 2" xfId="7094"/>
    <cellStyle name="Normal 5 2 4 2 2 7" xfId="4902"/>
    <cellStyle name="Normal 5 2 4 2 3" xfId="861"/>
    <cellStyle name="Normal 5 2 4 2 3 2" xfId="1455"/>
    <cellStyle name="Normal 5 2 4 2 3 2 2" xfId="4067"/>
    <cellStyle name="Normal 5 2 4 2 3 2 2 2" xfId="8503"/>
    <cellStyle name="Normal 5 2 4 2 3 2 3" xfId="5892"/>
    <cellStyle name="Normal 5 2 4 2 3 3" xfId="2446"/>
    <cellStyle name="Normal 5 2 4 2 3 3 2" xfId="6882"/>
    <cellStyle name="Normal 5 2 4 2 3 4" xfId="5298"/>
    <cellStyle name="Normal 5 2 4 2 4" xfId="663"/>
    <cellStyle name="Normal 5 2 4 2 4 2" xfId="1851"/>
    <cellStyle name="Normal 5 2 4 2 4 2 2" xfId="6288"/>
    <cellStyle name="Normal 5 2 4 2 4 3" xfId="2856"/>
    <cellStyle name="Normal 5 2 4 2 4 3 2" xfId="7292"/>
    <cellStyle name="Normal 5 2 4 2 4 4" xfId="5100"/>
    <cellStyle name="Normal 5 2 4 2 5" xfId="1257"/>
    <cellStyle name="Normal 5 2 4 2 5 2" xfId="3266"/>
    <cellStyle name="Normal 5 2 4 2 5 2 2" xfId="7702"/>
    <cellStyle name="Normal 5 2 4 2 5 3" xfId="5694"/>
    <cellStyle name="Normal 5 2 4 2 6" xfId="3718"/>
    <cellStyle name="Normal 5 2 4 2 6 2" xfId="8154"/>
    <cellStyle name="Normal 5 2 4 2 7" xfId="4284"/>
    <cellStyle name="Normal 5 2 4 2 7 2" xfId="8720"/>
    <cellStyle name="Normal 5 2 4 2 8" xfId="2248"/>
    <cellStyle name="Normal 5 2 4 2 8 2" xfId="6684"/>
    <cellStyle name="Normal 5 2 4 2 9" xfId="4704"/>
    <cellStyle name="Normal 5 2 4 3" xfId="367"/>
    <cellStyle name="Normal 5 2 4 3 2" xfId="961"/>
    <cellStyle name="Normal 5 2 4 3 2 2" xfId="1951"/>
    <cellStyle name="Normal 5 2 4 3 2 2 2" xfId="6388"/>
    <cellStyle name="Normal 5 2 4 3 2 3" xfId="2970"/>
    <cellStyle name="Normal 5 2 4 3 2 3 2" xfId="7406"/>
    <cellStyle name="Normal 5 2 4 3 2 4" xfId="5398"/>
    <cellStyle name="Normal 5 2 4 3 3" xfId="1555"/>
    <cellStyle name="Normal 5 2 4 3 3 2" xfId="3380"/>
    <cellStyle name="Normal 5 2 4 3 3 2 2" xfId="7816"/>
    <cellStyle name="Normal 5 2 4 3 3 3" xfId="5992"/>
    <cellStyle name="Normal 5 2 4 3 4" xfId="3833"/>
    <cellStyle name="Normal 5 2 4 3 4 2" xfId="8269"/>
    <cellStyle name="Normal 5 2 4 3 5" xfId="4398"/>
    <cellStyle name="Normal 5 2 4 3 5 2" xfId="8834"/>
    <cellStyle name="Normal 5 2 4 3 6" xfId="2560"/>
    <cellStyle name="Normal 5 2 4 3 6 2" xfId="6996"/>
    <cellStyle name="Normal 5 2 4 3 7" xfId="4804"/>
    <cellStyle name="Normal 5 2 4 4" xfId="763"/>
    <cellStyle name="Normal 5 2 4 4 2" xfId="1357"/>
    <cellStyle name="Normal 5 2 4 4 2 2" xfId="4107"/>
    <cellStyle name="Normal 5 2 4 4 2 2 2" xfId="8543"/>
    <cellStyle name="Normal 5 2 4 4 2 3" xfId="5794"/>
    <cellStyle name="Normal 5 2 4 4 3" xfId="2348"/>
    <cellStyle name="Normal 5 2 4 4 3 2" xfId="6784"/>
    <cellStyle name="Normal 5 2 4 4 4" xfId="5200"/>
    <cellStyle name="Normal 5 2 4 5" xfId="565"/>
    <cellStyle name="Normal 5 2 4 5 2" xfId="1753"/>
    <cellStyle name="Normal 5 2 4 5 2 2" xfId="6190"/>
    <cellStyle name="Normal 5 2 4 5 3" xfId="2758"/>
    <cellStyle name="Normal 5 2 4 5 3 2" xfId="7194"/>
    <cellStyle name="Normal 5 2 4 5 4" xfId="5002"/>
    <cellStyle name="Normal 5 2 4 6" xfId="1159"/>
    <cellStyle name="Normal 5 2 4 6 2" xfId="3168"/>
    <cellStyle name="Normal 5 2 4 6 2 2" xfId="7604"/>
    <cellStyle name="Normal 5 2 4 6 3" xfId="5596"/>
    <cellStyle name="Normal 5 2 4 7" xfId="3581"/>
    <cellStyle name="Normal 5 2 4 7 2" xfId="8017"/>
    <cellStyle name="Normal 5 2 4 8" xfId="4186"/>
    <cellStyle name="Normal 5 2 4 8 2" xfId="8622"/>
    <cellStyle name="Normal 5 2 4 9" xfId="2150"/>
    <cellStyle name="Normal 5 2 4 9 2" xfId="6586"/>
    <cellStyle name="Normal 5 2 5" xfId="222"/>
    <cellStyle name="Normal 5 2 5 2" xfId="422"/>
    <cellStyle name="Normal 5 2 5 2 2" xfId="1016"/>
    <cellStyle name="Normal 5 2 5 2 2 2" xfId="2006"/>
    <cellStyle name="Normal 5 2 5 2 2 2 2" xfId="6443"/>
    <cellStyle name="Normal 5 2 5 2 2 3" xfId="3025"/>
    <cellStyle name="Normal 5 2 5 2 2 3 2" xfId="7461"/>
    <cellStyle name="Normal 5 2 5 2 2 4" xfId="5453"/>
    <cellStyle name="Normal 5 2 5 2 3" xfId="1610"/>
    <cellStyle name="Normal 5 2 5 2 3 2" xfId="3435"/>
    <cellStyle name="Normal 5 2 5 2 3 2 2" xfId="7871"/>
    <cellStyle name="Normal 5 2 5 2 3 3" xfId="6047"/>
    <cellStyle name="Normal 5 2 5 2 4" xfId="3888"/>
    <cellStyle name="Normal 5 2 5 2 4 2" xfId="8324"/>
    <cellStyle name="Normal 5 2 5 2 5" xfId="4453"/>
    <cellStyle name="Normal 5 2 5 2 5 2" xfId="8889"/>
    <cellStyle name="Normal 5 2 5 2 6" xfId="2615"/>
    <cellStyle name="Normal 5 2 5 2 6 2" xfId="7051"/>
    <cellStyle name="Normal 5 2 5 2 7" xfId="4859"/>
    <cellStyle name="Normal 5 2 5 3" xfId="818"/>
    <cellStyle name="Normal 5 2 5 3 2" xfId="1412"/>
    <cellStyle name="Normal 5 2 5 3 2 2" xfId="3620"/>
    <cellStyle name="Normal 5 2 5 3 2 2 2" xfId="8056"/>
    <cellStyle name="Normal 5 2 5 3 2 3" xfId="5849"/>
    <cellStyle name="Normal 5 2 5 3 3" xfId="2403"/>
    <cellStyle name="Normal 5 2 5 3 3 2" xfId="6839"/>
    <cellStyle name="Normal 5 2 5 3 4" xfId="5255"/>
    <cellStyle name="Normal 5 2 5 4" xfId="620"/>
    <cellStyle name="Normal 5 2 5 4 2" xfId="1808"/>
    <cellStyle name="Normal 5 2 5 4 2 2" xfId="6245"/>
    <cellStyle name="Normal 5 2 5 4 3" xfId="2813"/>
    <cellStyle name="Normal 5 2 5 4 3 2" xfId="7249"/>
    <cellStyle name="Normal 5 2 5 4 4" xfId="5057"/>
    <cellStyle name="Normal 5 2 5 5" xfId="1214"/>
    <cellStyle name="Normal 5 2 5 5 2" xfId="3223"/>
    <cellStyle name="Normal 5 2 5 5 2 2" xfId="7659"/>
    <cellStyle name="Normal 5 2 5 5 3" xfId="5651"/>
    <cellStyle name="Normal 5 2 5 6" xfId="3675"/>
    <cellStyle name="Normal 5 2 5 6 2" xfId="8111"/>
    <cellStyle name="Normal 5 2 5 7" xfId="4241"/>
    <cellStyle name="Normal 5 2 5 7 2" xfId="8677"/>
    <cellStyle name="Normal 5 2 5 8" xfId="2205"/>
    <cellStyle name="Normal 5 2 5 8 2" xfId="6641"/>
    <cellStyle name="Normal 5 2 5 9" xfId="4661"/>
    <cellStyle name="Normal 5 2 6" xfId="324"/>
    <cellStyle name="Normal 5 2 6 2" xfId="918"/>
    <cellStyle name="Normal 5 2 6 2 2" xfId="1908"/>
    <cellStyle name="Normal 5 2 6 2 2 2" xfId="6345"/>
    <cellStyle name="Normal 5 2 6 2 3" xfId="2912"/>
    <cellStyle name="Normal 5 2 6 2 3 2" xfId="7348"/>
    <cellStyle name="Normal 5 2 6 2 4" xfId="5355"/>
    <cellStyle name="Normal 5 2 6 3" xfId="1512"/>
    <cellStyle name="Normal 5 2 6 3 2" xfId="3322"/>
    <cellStyle name="Normal 5 2 6 3 2 2" xfId="7758"/>
    <cellStyle name="Normal 5 2 6 3 3" xfId="5949"/>
    <cellStyle name="Normal 5 2 6 4" xfId="3775"/>
    <cellStyle name="Normal 5 2 6 4 2" xfId="8211"/>
    <cellStyle name="Normal 5 2 6 5" xfId="4340"/>
    <cellStyle name="Normal 5 2 6 5 2" xfId="8776"/>
    <cellStyle name="Normal 5 2 6 6" xfId="2502"/>
    <cellStyle name="Normal 5 2 6 6 2" xfId="6938"/>
    <cellStyle name="Normal 5 2 6 7" xfId="4761"/>
    <cellStyle name="Normal 5 2 7" xfId="720"/>
    <cellStyle name="Normal 5 2 7 2" xfId="1314"/>
    <cellStyle name="Normal 5 2 7 2 2" xfId="2927"/>
    <cellStyle name="Normal 5 2 7 2 2 2" xfId="7363"/>
    <cellStyle name="Normal 5 2 7 2 3" xfId="5751"/>
    <cellStyle name="Normal 5 2 7 3" xfId="3337"/>
    <cellStyle name="Normal 5 2 7 3 2" xfId="7773"/>
    <cellStyle name="Normal 5 2 7 4" xfId="3790"/>
    <cellStyle name="Normal 5 2 7 4 2" xfId="8226"/>
    <cellStyle name="Normal 5 2 7 5" xfId="4355"/>
    <cellStyle name="Normal 5 2 7 5 2" xfId="8791"/>
    <cellStyle name="Normal 5 2 7 6" xfId="2517"/>
    <cellStyle name="Normal 5 2 7 6 2" xfId="6953"/>
    <cellStyle name="Normal 5 2 7 7" xfId="5157"/>
    <cellStyle name="Normal 5 2 8" xfId="522"/>
    <cellStyle name="Normal 5 2 8 2" xfId="1710"/>
    <cellStyle name="Normal 5 2 8 2 2" xfId="4049"/>
    <cellStyle name="Normal 5 2 8 2 2 2" xfId="8485"/>
    <cellStyle name="Normal 5 2 8 2 3" xfId="6147"/>
    <cellStyle name="Normal 5 2 8 3" xfId="2305"/>
    <cellStyle name="Normal 5 2 8 3 2" xfId="6741"/>
    <cellStyle name="Normal 5 2 8 4" xfId="4959"/>
    <cellStyle name="Normal 5 2 9" xfId="1116"/>
    <cellStyle name="Normal 5 2 9 2" xfId="2715"/>
    <cellStyle name="Normal 5 2 9 2 2" xfId="7151"/>
    <cellStyle name="Normal 5 2 9 3" xfId="5553"/>
    <cellStyle name="Normal 5 3" xfId="33"/>
    <cellStyle name="Normal 5 3 10" xfId="2114"/>
    <cellStyle name="Normal 5 3 10 2" xfId="6550"/>
    <cellStyle name="Normal 5 3 11" xfId="4560"/>
    <cellStyle name="Normal 5 3 2" xfId="76"/>
    <cellStyle name="Normal 5 3 2 10" xfId="4603"/>
    <cellStyle name="Normal 5 3 2 2" xfId="272"/>
    <cellStyle name="Normal 5 3 2 2 2" xfId="472"/>
    <cellStyle name="Normal 5 3 2 2 2 2" xfId="1066"/>
    <cellStyle name="Normal 5 3 2 2 2 2 2" xfId="2056"/>
    <cellStyle name="Normal 5 3 2 2 2 2 2 2" xfId="6493"/>
    <cellStyle name="Normal 5 3 2 2 2 2 3" xfId="3075"/>
    <cellStyle name="Normal 5 3 2 2 2 2 3 2" xfId="7511"/>
    <cellStyle name="Normal 5 3 2 2 2 2 4" xfId="5503"/>
    <cellStyle name="Normal 5 3 2 2 2 3" xfId="1660"/>
    <cellStyle name="Normal 5 3 2 2 2 3 2" xfId="3485"/>
    <cellStyle name="Normal 5 3 2 2 2 3 2 2" xfId="7921"/>
    <cellStyle name="Normal 5 3 2 2 2 3 3" xfId="6097"/>
    <cellStyle name="Normal 5 3 2 2 2 4" xfId="3938"/>
    <cellStyle name="Normal 5 3 2 2 2 4 2" xfId="8374"/>
    <cellStyle name="Normal 5 3 2 2 2 5" xfId="4503"/>
    <cellStyle name="Normal 5 3 2 2 2 5 2" xfId="8939"/>
    <cellStyle name="Normal 5 3 2 2 2 6" xfId="2665"/>
    <cellStyle name="Normal 5 3 2 2 2 6 2" xfId="7101"/>
    <cellStyle name="Normal 5 3 2 2 2 7" xfId="4909"/>
    <cellStyle name="Normal 5 3 2 2 3" xfId="868"/>
    <cellStyle name="Normal 5 3 2 2 3 2" xfId="1462"/>
    <cellStyle name="Normal 5 3 2 2 3 2 2" xfId="3987"/>
    <cellStyle name="Normal 5 3 2 2 3 2 2 2" xfId="8423"/>
    <cellStyle name="Normal 5 3 2 2 3 2 3" xfId="5899"/>
    <cellStyle name="Normal 5 3 2 2 3 3" xfId="2453"/>
    <cellStyle name="Normal 5 3 2 2 3 3 2" xfId="6889"/>
    <cellStyle name="Normal 5 3 2 2 3 4" xfId="5305"/>
    <cellStyle name="Normal 5 3 2 2 4" xfId="670"/>
    <cellStyle name="Normal 5 3 2 2 4 2" xfId="1858"/>
    <cellStyle name="Normal 5 3 2 2 4 2 2" xfId="6295"/>
    <cellStyle name="Normal 5 3 2 2 4 3" xfId="2863"/>
    <cellStyle name="Normal 5 3 2 2 4 3 2" xfId="7299"/>
    <cellStyle name="Normal 5 3 2 2 4 4" xfId="5107"/>
    <cellStyle name="Normal 5 3 2 2 5" xfId="1264"/>
    <cellStyle name="Normal 5 3 2 2 5 2" xfId="3273"/>
    <cellStyle name="Normal 5 3 2 2 5 2 2" xfId="7709"/>
    <cellStyle name="Normal 5 3 2 2 5 3" xfId="5701"/>
    <cellStyle name="Normal 5 3 2 2 6" xfId="3725"/>
    <cellStyle name="Normal 5 3 2 2 6 2" xfId="8161"/>
    <cellStyle name="Normal 5 3 2 2 7" xfId="4291"/>
    <cellStyle name="Normal 5 3 2 2 7 2" xfId="8727"/>
    <cellStyle name="Normal 5 3 2 2 8" xfId="2255"/>
    <cellStyle name="Normal 5 3 2 2 8 2" xfId="6691"/>
    <cellStyle name="Normal 5 3 2 2 9" xfId="4711"/>
    <cellStyle name="Normal 5 3 2 3" xfId="374"/>
    <cellStyle name="Normal 5 3 2 3 2" xfId="968"/>
    <cellStyle name="Normal 5 3 2 3 2 2" xfId="1958"/>
    <cellStyle name="Normal 5 3 2 3 2 2 2" xfId="6395"/>
    <cellStyle name="Normal 5 3 2 3 2 3" xfId="2977"/>
    <cellStyle name="Normal 5 3 2 3 2 3 2" xfId="7413"/>
    <cellStyle name="Normal 5 3 2 3 2 4" xfId="5405"/>
    <cellStyle name="Normal 5 3 2 3 3" xfId="1562"/>
    <cellStyle name="Normal 5 3 2 3 3 2" xfId="3387"/>
    <cellStyle name="Normal 5 3 2 3 3 2 2" xfId="7823"/>
    <cellStyle name="Normal 5 3 2 3 3 3" xfId="5999"/>
    <cellStyle name="Normal 5 3 2 3 4" xfId="3840"/>
    <cellStyle name="Normal 5 3 2 3 4 2" xfId="8276"/>
    <cellStyle name="Normal 5 3 2 3 5" xfId="4405"/>
    <cellStyle name="Normal 5 3 2 3 5 2" xfId="8841"/>
    <cellStyle name="Normal 5 3 2 3 6" xfId="2567"/>
    <cellStyle name="Normal 5 3 2 3 6 2" xfId="7003"/>
    <cellStyle name="Normal 5 3 2 3 7" xfId="4811"/>
    <cellStyle name="Normal 5 3 2 4" xfId="770"/>
    <cellStyle name="Normal 5 3 2 4 2" xfId="1364"/>
    <cellStyle name="Normal 5 3 2 4 2 2" xfId="4077"/>
    <cellStyle name="Normal 5 3 2 4 2 2 2" xfId="8513"/>
    <cellStyle name="Normal 5 3 2 4 2 3" xfId="5801"/>
    <cellStyle name="Normal 5 3 2 4 3" xfId="2355"/>
    <cellStyle name="Normal 5 3 2 4 3 2" xfId="6791"/>
    <cellStyle name="Normal 5 3 2 4 4" xfId="5207"/>
    <cellStyle name="Normal 5 3 2 5" xfId="572"/>
    <cellStyle name="Normal 5 3 2 5 2" xfId="1760"/>
    <cellStyle name="Normal 5 3 2 5 2 2" xfId="6197"/>
    <cellStyle name="Normal 5 3 2 5 3" xfId="2765"/>
    <cellStyle name="Normal 5 3 2 5 3 2" xfId="7201"/>
    <cellStyle name="Normal 5 3 2 5 4" xfId="5009"/>
    <cellStyle name="Normal 5 3 2 6" xfId="1166"/>
    <cellStyle name="Normal 5 3 2 6 2" xfId="3175"/>
    <cellStyle name="Normal 5 3 2 6 2 2" xfId="7611"/>
    <cellStyle name="Normal 5 3 2 6 3" xfId="5603"/>
    <cellStyle name="Normal 5 3 2 7" xfId="3588"/>
    <cellStyle name="Normal 5 3 2 7 2" xfId="8024"/>
    <cellStyle name="Normal 5 3 2 8" xfId="4193"/>
    <cellStyle name="Normal 5 3 2 8 2" xfId="8629"/>
    <cellStyle name="Normal 5 3 2 9" xfId="2157"/>
    <cellStyle name="Normal 5 3 2 9 2" xfId="6593"/>
    <cellStyle name="Normal 5 3 3" xfId="229"/>
    <cellStyle name="Normal 5 3 3 2" xfId="429"/>
    <cellStyle name="Normal 5 3 3 2 2" xfId="1023"/>
    <cellStyle name="Normal 5 3 3 2 2 2" xfId="2013"/>
    <cellStyle name="Normal 5 3 3 2 2 2 2" xfId="6450"/>
    <cellStyle name="Normal 5 3 3 2 2 3" xfId="3032"/>
    <cellStyle name="Normal 5 3 3 2 2 3 2" xfId="7468"/>
    <cellStyle name="Normal 5 3 3 2 2 4" xfId="5460"/>
    <cellStyle name="Normal 5 3 3 2 3" xfId="1617"/>
    <cellStyle name="Normal 5 3 3 2 3 2" xfId="3442"/>
    <cellStyle name="Normal 5 3 3 2 3 2 2" xfId="7878"/>
    <cellStyle name="Normal 5 3 3 2 3 3" xfId="6054"/>
    <cellStyle name="Normal 5 3 3 2 4" xfId="3895"/>
    <cellStyle name="Normal 5 3 3 2 4 2" xfId="8331"/>
    <cellStyle name="Normal 5 3 3 2 5" xfId="4460"/>
    <cellStyle name="Normal 5 3 3 2 5 2" xfId="8896"/>
    <cellStyle name="Normal 5 3 3 2 6" xfId="2622"/>
    <cellStyle name="Normal 5 3 3 2 6 2" xfId="7058"/>
    <cellStyle name="Normal 5 3 3 2 7" xfId="4866"/>
    <cellStyle name="Normal 5 3 3 3" xfId="825"/>
    <cellStyle name="Normal 5 3 3 3 2" xfId="1419"/>
    <cellStyle name="Normal 5 3 3 3 2 2" xfId="4038"/>
    <cellStyle name="Normal 5 3 3 3 2 2 2" xfId="8474"/>
    <cellStyle name="Normal 5 3 3 3 2 3" xfId="5856"/>
    <cellStyle name="Normal 5 3 3 3 3" xfId="2410"/>
    <cellStyle name="Normal 5 3 3 3 3 2" xfId="6846"/>
    <cellStyle name="Normal 5 3 3 3 4" xfId="5262"/>
    <cellStyle name="Normal 5 3 3 4" xfId="627"/>
    <cellStyle name="Normal 5 3 3 4 2" xfId="1815"/>
    <cellStyle name="Normal 5 3 3 4 2 2" xfId="6252"/>
    <cellStyle name="Normal 5 3 3 4 3" xfId="2820"/>
    <cellStyle name="Normal 5 3 3 4 3 2" xfId="7256"/>
    <cellStyle name="Normal 5 3 3 4 4" xfId="5064"/>
    <cellStyle name="Normal 5 3 3 5" xfId="1221"/>
    <cellStyle name="Normal 5 3 3 5 2" xfId="3230"/>
    <cellStyle name="Normal 5 3 3 5 2 2" xfId="7666"/>
    <cellStyle name="Normal 5 3 3 5 3" xfId="5658"/>
    <cellStyle name="Normal 5 3 3 6" xfId="3682"/>
    <cellStyle name="Normal 5 3 3 6 2" xfId="8118"/>
    <cellStyle name="Normal 5 3 3 7" xfId="4248"/>
    <cellStyle name="Normal 5 3 3 7 2" xfId="8684"/>
    <cellStyle name="Normal 5 3 3 8" xfId="2212"/>
    <cellStyle name="Normal 5 3 3 8 2" xfId="6648"/>
    <cellStyle name="Normal 5 3 3 9" xfId="4668"/>
    <cellStyle name="Normal 5 3 4" xfId="331"/>
    <cellStyle name="Normal 5 3 4 2" xfId="925"/>
    <cellStyle name="Normal 5 3 4 2 2" xfId="1915"/>
    <cellStyle name="Normal 5 3 4 2 2 2" xfId="6352"/>
    <cellStyle name="Normal 5 3 4 2 3" xfId="2934"/>
    <cellStyle name="Normal 5 3 4 2 3 2" xfId="7370"/>
    <cellStyle name="Normal 5 3 4 2 4" xfId="5362"/>
    <cellStyle name="Normal 5 3 4 3" xfId="1519"/>
    <cellStyle name="Normal 5 3 4 3 2" xfId="3344"/>
    <cellStyle name="Normal 5 3 4 3 2 2" xfId="7780"/>
    <cellStyle name="Normal 5 3 4 3 3" xfId="5956"/>
    <cellStyle name="Normal 5 3 4 4" xfId="3797"/>
    <cellStyle name="Normal 5 3 4 4 2" xfId="8233"/>
    <cellStyle name="Normal 5 3 4 5" xfId="4362"/>
    <cellStyle name="Normal 5 3 4 5 2" xfId="8798"/>
    <cellStyle name="Normal 5 3 4 6" xfId="2524"/>
    <cellStyle name="Normal 5 3 4 6 2" xfId="6960"/>
    <cellStyle name="Normal 5 3 4 7" xfId="4768"/>
    <cellStyle name="Normal 5 3 5" xfId="727"/>
    <cellStyle name="Normal 5 3 5 2" xfId="1321"/>
    <cellStyle name="Normal 5 3 5 2 2" xfId="4109"/>
    <cellStyle name="Normal 5 3 5 2 2 2" xfId="8545"/>
    <cellStyle name="Normal 5 3 5 2 3" xfId="5758"/>
    <cellStyle name="Normal 5 3 5 3" xfId="2312"/>
    <cellStyle name="Normal 5 3 5 3 2" xfId="6748"/>
    <cellStyle name="Normal 5 3 5 4" xfId="5164"/>
    <cellStyle name="Normal 5 3 6" xfId="529"/>
    <cellStyle name="Normal 5 3 6 2" xfId="1717"/>
    <cellStyle name="Normal 5 3 6 2 2" xfId="6154"/>
    <cellStyle name="Normal 5 3 6 3" xfId="2722"/>
    <cellStyle name="Normal 5 3 6 3 2" xfId="7158"/>
    <cellStyle name="Normal 5 3 6 4" xfId="4966"/>
    <cellStyle name="Normal 5 3 7" xfId="1123"/>
    <cellStyle name="Normal 5 3 7 2" xfId="3132"/>
    <cellStyle name="Normal 5 3 7 2 2" xfId="7568"/>
    <cellStyle name="Normal 5 3 7 3" xfId="5560"/>
    <cellStyle name="Normal 5 3 8" xfId="3545"/>
    <cellStyle name="Normal 5 3 8 2" xfId="7981"/>
    <cellStyle name="Normal 5 3 9" xfId="4150"/>
    <cellStyle name="Normal 5 3 9 2" xfId="8586"/>
    <cellStyle name="Normal 5 4" xfId="47"/>
    <cellStyle name="Normal 5 4 10" xfId="2128"/>
    <cellStyle name="Normal 5 4 10 2" xfId="6564"/>
    <cellStyle name="Normal 5 4 11" xfId="4574"/>
    <cellStyle name="Normal 5 4 2" xfId="90"/>
    <cellStyle name="Normal 5 4 2 10" xfId="4617"/>
    <cellStyle name="Normal 5 4 2 2" xfId="286"/>
    <cellStyle name="Normal 5 4 2 2 2" xfId="486"/>
    <cellStyle name="Normal 5 4 2 2 2 2" xfId="1080"/>
    <cellStyle name="Normal 5 4 2 2 2 2 2" xfId="2070"/>
    <cellStyle name="Normal 5 4 2 2 2 2 2 2" xfId="6507"/>
    <cellStyle name="Normal 5 4 2 2 2 2 3" xfId="3089"/>
    <cellStyle name="Normal 5 4 2 2 2 2 3 2" xfId="7525"/>
    <cellStyle name="Normal 5 4 2 2 2 2 4" xfId="5517"/>
    <cellStyle name="Normal 5 4 2 2 2 3" xfId="1674"/>
    <cellStyle name="Normal 5 4 2 2 2 3 2" xfId="3499"/>
    <cellStyle name="Normal 5 4 2 2 2 3 2 2" xfId="7935"/>
    <cellStyle name="Normal 5 4 2 2 2 3 3" xfId="6111"/>
    <cellStyle name="Normal 5 4 2 2 2 4" xfId="3952"/>
    <cellStyle name="Normal 5 4 2 2 2 4 2" xfId="8388"/>
    <cellStyle name="Normal 5 4 2 2 2 5" xfId="4517"/>
    <cellStyle name="Normal 5 4 2 2 2 5 2" xfId="8953"/>
    <cellStyle name="Normal 5 4 2 2 2 6" xfId="2679"/>
    <cellStyle name="Normal 5 4 2 2 2 6 2" xfId="7115"/>
    <cellStyle name="Normal 5 4 2 2 2 7" xfId="4923"/>
    <cellStyle name="Normal 5 4 2 2 3" xfId="882"/>
    <cellStyle name="Normal 5 4 2 2 3 2" xfId="1476"/>
    <cellStyle name="Normal 5 4 2 2 3 2 2" xfId="3980"/>
    <cellStyle name="Normal 5 4 2 2 3 2 2 2" xfId="8416"/>
    <cellStyle name="Normal 5 4 2 2 3 2 3" xfId="5913"/>
    <cellStyle name="Normal 5 4 2 2 3 3" xfId="2467"/>
    <cellStyle name="Normal 5 4 2 2 3 3 2" xfId="6903"/>
    <cellStyle name="Normal 5 4 2 2 3 4" xfId="5319"/>
    <cellStyle name="Normal 5 4 2 2 4" xfId="684"/>
    <cellStyle name="Normal 5 4 2 2 4 2" xfId="1872"/>
    <cellStyle name="Normal 5 4 2 2 4 2 2" xfId="6309"/>
    <cellStyle name="Normal 5 4 2 2 4 3" xfId="2877"/>
    <cellStyle name="Normal 5 4 2 2 4 3 2" xfId="7313"/>
    <cellStyle name="Normal 5 4 2 2 4 4" xfId="5121"/>
    <cellStyle name="Normal 5 4 2 2 5" xfId="1278"/>
    <cellStyle name="Normal 5 4 2 2 5 2" xfId="3287"/>
    <cellStyle name="Normal 5 4 2 2 5 2 2" xfId="7723"/>
    <cellStyle name="Normal 5 4 2 2 5 3" xfId="5715"/>
    <cellStyle name="Normal 5 4 2 2 6" xfId="3739"/>
    <cellStyle name="Normal 5 4 2 2 6 2" xfId="8175"/>
    <cellStyle name="Normal 5 4 2 2 7" xfId="4305"/>
    <cellStyle name="Normal 5 4 2 2 7 2" xfId="8741"/>
    <cellStyle name="Normal 5 4 2 2 8" xfId="2269"/>
    <cellStyle name="Normal 5 4 2 2 8 2" xfId="6705"/>
    <cellStyle name="Normal 5 4 2 2 9" xfId="4725"/>
    <cellStyle name="Normal 5 4 2 3" xfId="388"/>
    <cellStyle name="Normal 5 4 2 3 2" xfId="982"/>
    <cellStyle name="Normal 5 4 2 3 2 2" xfId="1972"/>
    <cellStyle name="Normal 5 4 2 3 2 2 2" xfId="6409"/>
    <cellStyle name="Normal 5 4 2 3 2 3" xfId="2991"/>
    <cellStyle name="Normal 5 4 2 3 2 3 2" xfId="7427"/>
    <cellStyle name="Normal 5 4 2 3 2 4" xfId="5419"/>
    <cellStyle name="Normal 5 4 2 3 3" xfId="1576"/>
    <cellStyle name="Normal 5 4 2 3 3 2" xfId="3401"/>
    <cellStyle name="Normal 5 4 2 3 3 2 2" xfId="7837"/>
    <cellStyle name="Normal 5 4 2 3 3 3" xfId="6013"/>
    <cellStyle name="Normal 5 4 2 3 4" xfId="3854"/>
    <cellStyle name="Normal 5 4 2 3 4 2" xfId="8290"/>
    <cellStyle name="Normal 5 4 2 3 5" xfId="4419"/>
    <cellStyle name="Normal 5 4 2 3 5 2" xfId="8855"/>
    <cellStyle name="Normal 5 4 2 3 6" xfId="2581"/>
    <cellStyle name="Normal 5 4 2 3 6 2" xfId="7017"/>
    <cellStyle name="Normal 5 4 2 3 7" xfId="4825"/>
    <cellStyle name="Normal 5 4 2 4" xfId="784"/>
    <cellStyle name="Normal 5 4 2 4 2" xfId="1378"/>
    <cellStyle name="Normal 5 4 2 4 2 2" xfId="3621"/>
    <cellStyle name="Normal 5 4 2 4 2 2 2" xfId="8057"/>
    <cellStyle name="Normal 5 4 2 4 2 3" xfId="5815"/>
    <cellStyle name="Normal 5 4 2 4 3" xfId="2369"/>
    <cellStyle name="Normal 5 4 2 4 3 2" xfId="6805"/>
    <cellStyle name="Normal 5 4 2 4 4" xfId="5221"/>
    <cellStyle name="Normal 5 4 2 5" xfId="586"/>
    <cellStyle name="Normal 5 4 2 5 2" xfId="1774"/>
    <cellStyle name="Normal 5 4 2 5 2 2" xfId="6211"/>
    <cellStyle name="Normal 5 4 2 5 3" xfId="2779"/>
    <cellStyle name="Normal 5 4 2 5 3 2" xfId="7215"/>
    <cellStyle name="Normal 5 4 2 5 4" xfId="5023"/>
    <cellStyle name="Normal 5 4 2 6" xfId="1180"/>
    <cellStyle name="Normal 5 4 2 6 2" xfId="3189"/>
    <cellStyle name="Normal 5 4 2 6 2 2" xfId="7625"/>
    <cellStyle name="Normal 5 4 2 6 3" xfId="5617"/>
    <cellStyle name="Normal 5 4 2 7" xfId="3602"/>
    <cellStyle name="Normal 5 4 2 7 2" xfId="8038"/>
    <cellStyle name="Normal 5 4 2 8" xfId="4207"/>
    <cellStyle name="Normal 5 4 2 8 2" xfId="8643"/>
    <cellStyle name="Normal 5 4 2 9" xfId="2171"/>
    <cellStyle name="Normal 5 4 2 9 2" xfId="6607"/>
    <cellStyle name="Normal 5 4 3" xfId="243"/>
    <cellStyle name="Normal 5 4 3 2" xfId="443"/>
    <cellStyle name="Normal 5 4 3 2 2" xfId="1037"/>
    <cellStyle name="Normal 5 4 3 2 2 2" xfId="2027"/>
    <cellStyle name="Normal 5 4 3 2 2 2 2" xfId="6464"/>
    <cellStyle name="Normal 5 4 3 2 2 3" xfId="3046"/>
    <cellStyle name="Normal 5 4 3 2 2 3 2" xfId="7482"/>
    <cellStyle name="Normal 5 4 3 2 2 4" xfId="5474"/>
    <cellStyle name="Normal 5 4 3 2 3" xfId="1631"/>
    <cellStyle name="Normal 5 4 3 2 3 2" xfId="3456"/>
    <cellStyle name="Normal 5 4 3 2 3 2 2" xfId="7892"/>
    <cellStyle name="Normal 5 4 3 2 3 3" xfId="6068"/>
    <cellStyle name="Normal 5 4 3 2 4" xfId="3909"/>
    <cellStyle name="Normal 5 4 3 2 4 2" xfId="8345"/>
    <cellStyle name="Normal 5 4 3 2 5" xfId="4474"/>
    <cellStyle name="Normal 5 4 3 2 5 2" xfId="8910"/>
    <cellStyle name="Normal 5 4 3 2 6" xfId="2636"/>
    <cellStyle name="Normal 5 4 3 2 6 2" xfId="7072"/>
    <cellStyle name="Normal 5 4 3 2 7" xfId="4880"/>
    <cellStyle name="Normal 5 4 3 3" xfId="839"/>
    <cellStyle name="Normal 5 4 3 3 2" xfId="1433"/>
    <cellStyle name="Normal 5 4 3 3 2 2" xfId="4002"/>
    <cellStyle name="Normal 5 4 3 3 2 2 2" xfId="8438"/>
    <cellStyle name="Normal 5 4 3 3 2 3" xfId="5870"/>
    <cellStyle name="Normal 5 4 3 3 3" xfId="2424"/>
    <cellStyle name="Normal 5 4 3 3 3 2" xfId="6860"/>
    <cellStyle name="Normal 5 4 3 3 4" xfId="5276"/>
    <cellStyle name="Normal 5 4 3 4" xfId="641"/>
    <cellStyle name="Normal 5 4 3 4 2" xfId="1829"/>
    <cellStyle name="Normal 5 4 3 4 2 2" xfId="6266"/>
    <cellStyle name="Normal 5 4 3 4 3" xfId="2834"/>
    <cellStyle name="Normal 5 4 3 4 3 2" xfId="7270"/>
    <cellStyle name="Normal 5 4 3 4 4" xfId="5078"/>
    <cellStyle name="Normal 5 4 3 5" xfId="1235"/>
    <cellStyle name="Normal 5 4 3 5 2" xfId="3244"/>
    <cellStyle name="Normal 5 4 3 5 2 2" xfId="7680"/>
    <cellStyle name="Normal 5 4 3 5 3" xfId="5672"/>
    <cellStyle name="Normal 5 4 3 6" xfId="3696"/>
    <cellStyle name="Normal 5 4 3 6 2" xfId="8132"/>
    <cellStyle name="Normal 5 4 3 7" xfId="4262"/>
    <cellStyle name="Normal 5 4 3 7 2" xfId="8698"/>
    <cellStyle name="Normal 5 4 3 8" xfId="2226"/>
    <cellStyle name="Normal 5 4 3 8 2" xfId="6662"/>
    <cellStyle name="Normal 5 4 3 9" xfId="4682"/>
    <cellStyle name="Normal 5 4 4" xfId="345"/>
    <cellStyle name="Normal 5 4 4 2" xfId="939"/>
    <cellStyle name="Normal 5 4 4 2 2" xfId="1929"/>
    <cellStyle name="Normal 5 4 4 2 2 2" xfId="6366"/>
    <cellStyle name="Normal 5 4 4 2 3" xfId="2948"/>
    <cellStyle name="Normal 5 4 4 2 3 2" xfId="7384"/>
    <cellStyle name="Normal 5 4 4 2 4" xfId="5376"/>
    <cellStyle name="Normal 5 4 4 3" xfId="1533"/>
    <cellStyle name="Normal 5 4 4 3 2" xfId="3358"/>
    <cellStyle name="Normal 5 4 4 3 2 2" xfId="7794"/>
    <cellStyle name="Normal 5 4 4 3 3" xfId="5970"/>
    <cellStyle name="Normal 5 4 4 4" xfId="3811"/>
    <cellStyle name="Normal 5 4 4 4 2" xfId="8247"/>
    <cellStyle name="Normal 5 4 4 5" xfId="4376"/>
    <cellStyle name="Normal 5 4 4 5 2" xfId="8812"/>
    <cellStyle name="Normal 5 4 4 6" xfId="2538"/>
    <cellStyle name="Normal 5 4 4 6 2" xfId="6974"/>
    <cellStyle name="Normal 5 4 4 7" xfId="4782"/>
    <cellStyle name="Normal 5 4 5" xfId="741"/>
    <cellStyle name="Normal 5 4 5 2" xfId="1335"/>
    <cellStyle name="Normal 5 4 5 2 2" xfId="4039"/>
    <cellStyle name="Normal 5 4 5 2 2 2" xfId="8475"/>
    <cellStyle name="Normal 5 4 5 2 3" xfId="5772"/>
    <cellStyle name="Normal 5 4 5 3" xfId="2326"/>
    <cellStyle name="Normal 5 4 5 3 2" xfId="6762"/>
    <cellStyle name="Normal 5 4 5 4" xfId="5178"/>
    <cellStyle name="Normal 5 4 6" xfId="543"/>
    <cellStyle name="Normal 5 4 6 2" xfId="1731"/>
    <cellStyle name="Normal 5 4 6 2 2" xfId="6168"/>
    <cellStyle name="Normal 5 4 6 3" xfId="2736"/>
    <cellStyle name="Normal 5 4 6 3 2" xfId="7172"/>
    <cellStyle name="Normal 5 4 6 4" xfId="4980"/>
    <cellStyle name="Normal 5 4 7" xfId="1137"/>
    <cellStyle name="Normal 5 4 7 2" xfId="3146"/>
    <cellStyle name="Normal 5 4 7 2 2" xfId="7582"/>
    <cellStyle name="Normal 5 4 7 3" xfId="5574"/>
    <cellStyle name="Normal 5 4 8" xfId="3559"/>
    <cellStyle name="Normal 5 4 8 2" xfId="7995"/>
    <cellStyle name="Normal 5 4 9" xfId="4164"/>
    <cellStyle name="Normal 5 4 9 2" xfId="8600"/>
    <cellStyle name="Normal 5 5" xfId="62"/>
    <cellStyle name="Normal 5 5 10" xfId="4589"/>
    <cellStyle name="Normal 5 5 2" xfId="258"/>
    <cellStyle name="Normal 5 5 2 2" xfId="458"/>
    <cellStyle name="Normal 5 5 2 2 2" xfId="1052"/>
    <cellStyle name="Normal 5 5 2 2 2 2" xfId="2042"/>
    <cellStyle name="Normal 5 5 2 2 2 2 2" xfId="6479"/>
    <cellStyle name="Normal 5 5 2 2 2 3" xfId="3061"/>
    <cellStyle name="Normal 5 5 2 2 2 3 2" xfId="7497"/>
    <cellStyle name="Normal 5 5 2 2 2 4" xfId="5489"/>
    <cellStyle name="Normal 5 5 2 2 3" xfId="1646"/>
    <cellStyle name="Normal 5 5 2 2 3 2" xfId="3471"/>
    <cellStyle name="Normal 5 5 2 2 3 2 2" xfId="7907"/>
    <cellStyle name="Normal 5 5 2 2 3 3" xfId="6083"/>
    <cellStyle name="Normal 5 5 2 2 4" xfId="3924"/>
    <cellStyle name="Normal 5 5 2 2 4 2" xfId="8360"/>
    <cellStyle name="Normal 5 5 2 2 5" xfId="4489"/>
    <cellStyle name="Normal 5 5 2 2 5 2" xfId="8925"/>
    <cellStyle name="Normal 5 5 2 2 6" xfId="2651"/>
    <cellStyle name="Normal 5 5 2 2 6 2" xfId="7087"/>
    <cellStyle name="Normal 5 5 2 2 7" xfId="4895"/>
    <cellStyle name="Normal 5 5 2 3" xfId="854"/>
    <cellStyle name="Normal 5 5 2 3 2" xfId="1448"/>
    <cellStyle name="Normal 5 5 2 3 2 2" xfId="4028"/>
    <cellStyle name="Normal 5 5 2 3 2 2 2" xfId="8464"/>
    <cellStyle name="Normal 5 5 2 3 2 3" xfId="5885"/>
    <cellStyle name="Normal 5 5 2 3 3" xfId="2439"/>
    <cellStyle name="Normal 5 5 2 3 3 2" xfId="6875"/>
    <cellStyle name="Normal 5 5 2 3 4" xfId="5291"/>
    <cellStyle name="Normal 5 5 2 4" xfId="656"/>
    <cellStyle name="Normal 5 5 2 4 2" xfId="1844"/>
    <cellStyle name="Normal 5 5 2 4 2 2" xfId="6281"/>
    <cellStyle name="Normal 5 5 2 4 3" xfId="2849"/>
    <cellStyle name="Normal 5 5 2 4 3 2" xfId="7285"/>
    <cellStyle name="Normal 5 5 2 4 4" xfId="5093"/>
    <cellStyle name="Normal 5 5 2 5" xfId="1250"/>
    <cellStyle name="Normal 5 5 2 5 2" xfId="3259"/>
    <cellStyle name="Normal 5 5 2 5 2 2" xfId="7695"/>
    <cellStyle name="Normal 5 5 2 5 3" xfId="5687"/>
    <cellStyle name="Normal 5 5 2 6" xfId="3711"/>
    <cellStyle name="Normal 5 5 2 6 2" xfId="8147"/>
    <cellStyle name="Normal 5 5 2 7" xfId="4277"/>
    <cellStyle name="Normal 5 5 2 7 2" xfId="8713"/>
    <cellStyle name="Normal 5 5 2 8" xfId="2241"/>
    <cellStyle name="Normal 5 5 2 8 2" xfId="6677"/>
    <cellStyle name="Normal 5 5 2 9" xfId="4697"/>
    <cellStyle name="Normal 5 5 3" xfId="360"/>
    <cellStyle name="Normal 5 5 3 2" xfId="954"/>
    <cellStyle name="Normal 5 5 3 2 2" xfId="1944"/>
    <cellStyle name="Normal 5 5 3 2 2 2" xfId="6381"/>
    <cellStyle name="Normal 5 5 3 2 3" xfId="2963"/>
    <cellStyle name="Normal 5 5 3 2 3 2" xfId="7399"/>
    <cellStyle name="Normal 5 5 3 2 4" xfId="5391"/>
    <cellStyle name="Normal 5 5 3 3" xfId="1548"/>
    <cellStyle name="Normal 5 5 3 3 2" xfId="3373"/>
    <cellStyle name="Normal 5 5 3 3 2 2" xfId="7809"/>
    <cellStyle name="Normal 5 5 3 3 3" xfId="5985"/>
    <cellStyle name="Normal 5 5 3 4" xfId="3826"/>
    <cellStyle name="Normal 5 5 3 4 2" xfId="8262"/>
    <cellStyle name="Normal 5 5 3 5" xfId="4391"/>
    <cellStyle name="Normal 5 5 3 5 2" xfId="8827"/>
    <cellStyle name="Normal 5 5 3 6" xfId="2553"/>
    <cellStyle name="Normal 5 5 3 6 2" xfId="6989"/>
    <cellStyle name="Normal 5 5 3 7" xfId="4797"/>
    <cellStyle name="Normal 5 5 4" xfId="756"/>
    <cellStyle name="Normal 5 5 4 2" xfId="1350"/>
    <cellStyle name="Normal 5 5 4 2 2" xfId="4047"/>
    <cellStyle name="Normal 5 5 4 2 2 2" xfId="8483"/>
    <cellStyle name="Normal 5 5 4 2 3" xfId="5787"/>
    <cellStyle name="Normal 5 5 4 3" xfId="2341"/>
    <cellStyle name="Normal 5 5 4 3 2" xfId="6777"/>
    <cellStyle name="Normal 5 5 4 4" xfId="5193"/>
    <cellStyle name="Normal 5 5 5" xfId="558"/>
    <cellStyle name="Normal 5 5 5 2" xfId="1746"/>
    <cellStyle name="Normal 5 5 5 2 2" xfId="6183"/>
    <cellStyle name="Normal 5 5 5 3" xfId="2751"/>
    <cellStyle name="Normal 5 5 5 3 2" xfId="7187"/>
    <cellStyle name="Normal 5 5 5 4" xfId="4995"/>
    <cellStyle name="Normal 5 5 6" xfId="1152"/>
    <cellStyle name="Normal 5 5 6 2" xfId="3161"/>
    <cellStyle name="Normal 5 5 6 2 2" xfId="7597"/>
    <cellStyle name="Normal 5 5 6 3" xfId="5589"/>
    <cellStyle name="Normal 5 5 7" xfId="3574"/>
    <cellStyle name="Normal 5 5 7 2" xfId="8010"/>
    <cellStyle name="Normal 5 5 8" xfId="4179"/>
    <cellStyle name="Normal 5 5 8 2" xfId="8615"/>
    <cellStyle name="Normal 5 5 9" xfId="2143"/>
    <cellStyle name="Normal 5 5 9 2" xfId="6579"/>
    <cellStyle name="Normal 5 6" xfId="147"/>
    <cellStyle name="Normal 5 7" xfId="215"/>
    <cellStyle name="Normal 5 7 2" xfId="415"/>
    <cellStyle name="Normal 5 7 2 2" xfId="1009"/>
    <cellStyle name="Normal 5 7 2 2 2" xfId="1999"/>
    <cellStyle name="Normal 5 7 2 2 2 2" xfId="6436"/>
    <cellStyle name="Normal 5 7 2 2 3" xfId="3018"/>
    <cellStyle name="Normal 5 7 2 2 3 2" xfId="7454"/>
    <cellStyle name="Normal 5 7 2 2 4" xfId="5446"/>
    <cellStyle name="Normal 5 7 2 3" xfId="1603"/>
    <cellStyle name="Normal 5 7 2 3 2" xfId="3428"/>
    <cellStyle name="Normal 5 7 2 3 2 2" xfId="7864"/>
    <cellStyle name="Normal 5 7 2 3 3" xfId="6040"/>
    <cellStyle name="Normal 5 7 2 4" xfId="3881"/>
    <cellStyle name="Normal 5 7 2 4 2" xfId="8317"/>
    <cellStyle name="Normal 5 7 2 5" xfId="4446"/>
    <cellStyle name="Normal 5 7 2 5 2" xfId="8882"/>
    <cellStyle name="Normal 5 7 2 6" xfId="2608"/>
    <cellStyle name="Normal 5 7 2 6 2" xfId="7044"/>
    <cellStyle name="Normal 5 7 2 7" xfId="4852"/>
    <cellStyle name="Normal 5 7 3" xfId="811"/>
    <cellStyle name="Normal 5 7 3 2" xfId="1405"/>
    <cellStyle name="Normal 5 7 3 2 2" xfId="4097"/>
    <cellStyle name="Normal 5 7 3 2 2 2" xfId="8533"/>
    <cellStyle name="Normal 5 7 3 2 3" xfId="5842"/>
    <cellStyle name="Normal 5 7 3 3" xfId="2396"/>
    <cellStyle name="Normal 5 7 3 3 2" xfId="6832"/>
    <cellStyle name="Normal 5 7 3 4" xfId="5248"/>
    <cellStyle name="Normal 5 7 4" xfId="613"/>
    <cellStyle name="Normal 5 7 4 2" xfId="1801"/>
    <cellStyle name="Normal 5 7 4 2 2" xfId="6238"/>
    <cellStyle name="Normal 5 7 4 3" xfId="2806"/>
    <cellStyle name="Normal 5 7 4 3 2" xfId="7242"/>
    <cellStyle name="Normal 5 7 4 4" xfId="5050"/>
    <cellStyle name="Normal 5 7 5" xfId="1207"/>
    <cellStyle name="Normal 5 7 5 2" xfId="3216"/>
    <cellStyle name="Normal 5 7 5 2 2" xfId="7652"/>
    <cellStyle name="Normal 5 7 5 3" xfId="5644"/>
    <cellStyle name="Normal 5 7 6" xfId="3668"/>
    <cellStyle name="Normal 5 7 6 2" xfId="8104"/>
    <cellStyle name="Normal 5 7 7" xfId="4234"/>
    <cellStyle name="Normal 5 7 7 2" xfId="8670"/>
    <cellStyle name="Normal 5 7 8" xfId="2198"/>
    <cellStyle name="Normal 5 7 8 2" xfId="6634"/>
    <cellStyle name="Normal 5 7 9" xfId="4654"/>
    <cellStyle name="Normal 5 8" xfId="317"/>
    <cellStyle name="Normal 5 8 2" xfId="911"/>
    <cellStyle name="Normal 5 8 2 2" xfId="1901"/>
    <cellStyle name="Normal 5 8 2 2 2" xfId="6338"/>
    <cellStyle name="Normal 5 8 2 3" xfId="2905"/>
    <cellStyle name="Normal 5 8 2 3 2" xfId="7341"/>
    <cellStyle name="Normal 5 8 2 4" xfId="5348"/>
    <cellStyle name="Normal 5 8 3" xfId="1505"/>
    <cellStyle name="Normal 5 8 3 2" xfId="3315"/>
    <cellStyle name="Normal 5 8 3 2 2" xfId="7751"/>
    <cellStyle name="Normal 5 8 3 3" xfId="5942"/>
    <cellStyle name="Normal 5 8 4" xfId="3768"/>
    <cellStyle name="Normal 5 8 4 2" xfId="8204"/>
    <cellStyle name="Normal 5 8 5" xfId="4333"/>
    <cellStyle name="Normal 5 8 5 2" xfId="8769"/>
    <cellStyle name="Normal 5 8 6" xfId="2495"/>
    <cellStyle name="Normal 5 8 6 2" xfId="6931"/>
    <cellStyle name="Normal 5 8 7" xfId="4754"/>
    <cellStyle name="Normal 5 9" xfId="713"/>
    <cellStyle name="Normal 5 9 2" xfId="1307"/>
    <cellStyle name="Normal 5 9 2 2" xfId="2920"/>
    <cellStyle name="Normal 5 9 2 2 2" xfId="7356"/>
    <cellStyle name="Normal 5 9 2 3" xfId="5744"/>
    <cellStyle name="Normal 5 9 3" xfId="3330"/>
    <cellStyle name="Normal 5 9 3 2" xfId="7766"/>
    <cellStyle name="Normal 5 9 4" xfId="3783"/>
    <cellStyle name="Normal 5 9 4 2" xfId="8219"/>
    <cellStyle name="Normal 5 9 5" xfId="4348"/>
    <cellStyle name="Normal 5 9 5 2" xfId="8784"/>
    <cellStyle name="Normal 5 9 6" xfId="2510"/>
    <cellStyle name="Normal 5 9 6 2" xfId="6946"/>
    <cellStyle name="Normal 5 9 7" xfId="5150"/>
    <cellStyle name="Normal 6" xfId="193"/>
    <cellStyle name="Normal 7" xfId="308"/>
    <cellStyle name="Normal 7 2" xfId="508"/>
    <cellStyle name="Normal 7 2 2" xfId="1102"/>
    <cellStyle name="Normal 7 2 2 2" xfId="2092"/>
    <cellStyle name="Normal 7 2 2 2 2" xfId="6529"/>
    <cellStyle name="Normal 7 2 2 3" xfId="3111"/>
    <cellStyle name="Normal 7 2 2 3 2" xfId="7547"/>
    <cellStyle name="Normal 7 2 2 4" xfId="5539"/>
    <cellStyle name="Normal 7 2 3" xfId="1696"/>
    <cellStyle name="Normal 7 2 3 2" xfId="3521"/>
    <cellStyle name="Normal 7 2 3 2 2" xfId="7957"/>
    <cellStyle name="Normal 7 2 3 3" xfId="6133"/>
    <cellStyle name="Normal 7 2 4" xfId="3974"/>
    <cellStyle name="Normal 7 2 4 2" xfId="8410"/>
    <cellStyle name="Normal 7 2 5" xfId="4539"/>
    <cellStyle name="Normal 7 2 5 2" xfId="8975"/>
    <cellStyle name="Normal 7 2 6" xfId="2701"/>
    <cellStyle name="Normal 7 2 6 2" xfId="7137"/>
    <cellStyle name="Normal 7 2 7" xfId="4945"/>
    <cellStyle name="Normal 7 3" xfId="904"/>
    <cellStyle name="Normal 7 3 2" xfId="1498"/>
    <cellStyle name="Normal 7 3 2 2" xfId="3641"/>
    <cellStyle name="Normal 7 3 2 2 2" xfId="8077"/>
    <cellStyle name="Normal 7 3 2 3" xfId="5935"/>
    <cellStyle name="Normal 7 3 3" xfId="2489"/>
    <cellStyle name="Normal 7 3 3 2" xfId="6925"/>
    <cellStyle name="Normal 7 3 4" xfId="5341"/>
    <cellStyle name="Normal 7 4" xfId="706"/>
    <cellStyle name="Normal 7 4 2" xfId="1894"/>
    <cellStyle name="Normal 7 4 2 2" xfId="6331"/>
    <cellStyle name="Normal 7 4 3" xfId="2899"/>
    <cellStyle name="Normal 7 4 3 2" xfId="7335"/>
    <cellStyle name="Normal 7 4 4" xfId="5143"/>
    <cellStyle name="Normal 7 5" xfId="1300"/>
    <cellStyle name="Normal 7 5 2" xfId="3309"/>
    <cellStyle name="Normal 7 5 2 2" xfId="7745"/>
    <cellStyle name="Normal 7 5 3" xfId="5737"/>
    <cellStyle name="Normal 7 6" xfId="3761"/>
    <cellStyle name="Normal 7 6 2" xfId="8197"/>
    <cellStyle name="Normal 7 7" xfId="4327"/>
    <cellStyle name="Normal 7 7 2" xfId="8763"/>
    <cellStyle name="Normal 7 8" xfId="2291"/>
    <cellStyle name="Normal 7 8 2" xfId="6727"/>
    <cellStyle name="Normal 7 9" xfId="4747"/>
    <cellStyle name="Normal_SE NSR F - Obra - ANEXO I - PROPOSTA (Modelo Eletrosul - ALTERADO 2)" xfId="8"/>
    <cellStyle name="Nota 2" xfId="194"/>
    <cellStyle name="Nota 2 2" xfId="4645"/>
    <cellStyle name="Nota 2 3" xfId="9008"/>
    <cellStyle name="Nota 2 4" xfId="9022"/>
    <cellStyle name="Nota 2 5" xfId="9020"/>
    <cellStyle name="Nota 2 6" xfId="9004"/>
    <cellStyle name="Nota 2 7" xfId="8998"/>
    <cellStyle name="Nota 3" xfId="136"/>
    <cellStyle name="Nota 3 2" xfId="4633"/>
    <cellStyle name="Nota 3 3" xfId="9025"/>
    <cellStyle name="Nota 3 4" xfId="8977"/>
    <cellStyle name="Nota 3 5" xfId="9021"/>
    <cellStyle name="Nota 3 6" xfId="8982"/>
    <cellStyle name="Nota 3 7" xfId="8994"/>
    <cellStyle name="Percent 2" xfId="195"/>
    <cellStyle name="Percent 2 10" xfId="4646"/>
    <cellStyle name="Percent 2 2" xfId="307"/>
    <cellStyle name="Percent 2 2 2" xfId="507"/>
    <cellStyle name="Percent 2 2 2 2" xfId="1101"/>
    <cellStyle name="Percent 2 2 2 2 2" xfId="2091"/>
    <cellStyle name="Percent 2 2 2 2 2 2" xfId="6528"/>
    <cellStyle name="Percent 2 2 2 2 3" xfId="3110"/>
    <cellStyle name="Percent 2 2 2 2 3 2" xfId="7546"/>
    <cellStyle name="Percent 2 2 2 2 4" xfId="5538"/>
    <cellStyle name="Percent 2 2 2 3" xfId="1695"/>
    <cellStyle name="Percent 2 2 2 3 2" xfId="3520"/>
    <cellStyle name="Percent 2 2 2 3 2 2" xfId="7956"/>
    <cellStyle name="Percent 2 2 2 3 3" xfId="6132"/>
    <cellStyle name="Percent 2 2 2 4" xfId="3973"/>
    <cellStyle name="Percent 2 2 2 4 2" xfId="8409"/>
    <cellStyle name="Percent 2 2 2 5" xfId="4538"/>
    <cellStyle name="Percent 2 2 2 5 2" xfId="8974"/>
    <cellStyle name="Percent 2 2 2 6" xfId="2700"/>
    <cellStyle name="Percent 2 2 2 6 2" xfId="7136"/>
    <cellStyle name="Percent 2 2 2 7" xfId="4944"/>
    <cellStyle name="Percent 2 2 3" xfId="903"/>
    <cellStyle name="Percent 2 2 3 2" xfId="1497"/>
    <cellStyle name="Percent 2 2 3 2 2" xfId="4004"/>
    <cellStyle name="Percent 2 2 3 2 2 2" xfId="8440"/>
    <cellStyle name="Percent 2 2 3 2 3" xfId="5934"/>
    <cellStyle name="Percent 2 2 3 3" xfId="2488"/>
    <cellStyle name="Percent 2 2 3 3 2" xfId="6924"/>
    <cellStyle name="Percent 2 2 3 4" xfId="5340"/>
    <cellStyle name="Percent 2 2 4" xfId="705"/>
    <cellStyle name="Percent 2 2 4 2" xfId="1893"/>
    <cellStyle name="Percent 2 2 4 2 2" xfId="6330"/>
    <cellStyle name="Percent 2 2 4 3" xfId="2898"/>
    <cellStyle name="Percent 2 2 4 3 2" xfId="7334"/>
    <cellStyle name="Percent 2 2 4 4" xfId="5142"/>
    <cellStyle name="Percent 2 2 5" xfId="1299"/>
    <cellStyle name="Percent 2 2 5 2" xfId="3308"/>
    <cellStyle name="Percent 2 2 5 2 2" xfId="7744"/>
    <cellStyle name="Percent 2 2 5 3" xfId="5736"/>
    <cellStyle name="Percent 2 2 6" xfId="3760"/>
    <cellStyle name="Percent 2 2 6 2" xfId="8196"/>
    <cellStyle name="Percent 2 2 7" xfId="4326"/>
    <cellStyle name="Percent 2 2 7 2" xfId="8762"/>
    <cellStyle name="Percent 2 2 8" xfId="2290"/>
    <cellStyle name="Percent 2 2 8 2" xfId="6726"/>
    <cellStyle name="Percent 2 2 9" xfId="4746"/>
    <cellStyle name="Percent 2 3" xfId="409"/>
    <cellStyle name="Percent 2 3 2" xfId="1003"/>
    <cellStyle name="Percent 2 3 2 2" xfId="1993"/>
    <cellStyle name="Percent 2 3 2 2 2" xfId="6430"/>
    <cellStyle name="Percent 2 3 2 3" xfId="3012"/>
    <cellStyle name="Percent 2 3 2 3 2" xfId="7448"/>
    <cellStyle name="Percent 2 3 2 4" xfId="5440"/>
    <cellStyle name="Percent 2 3 3" xfId="1597"/>
    <cellStyle name="Percent 2 3 3 2" xfId="3422"/>
    <cellStyle name="Percent 2 3 3 2 2" xfId="7858"/>
    <cellStyle name="Percent 2 3 3 3" xfId="6034"/>
    <cellStyle name="Percent 2 3 4" xfId="3875"/>
    <cellStyle name="Percent 2 3 4 2" xfId="8311"/>
    <cellStyle name="Percent 2 3 5" xfId="4440"/>
    <cellStyle name="Percent 2 3 5 2" xfId="8876"/>
    <cellStyle name="Percent 2 3 6" xfId="2602"/>
    <cellStyle name="Percent 2 3 6 2" xfId="7038"/>
    <cellStyle name="Percent 2 3 7" xfId="4846"/>
    <cellStyle name="Percent 2 4" xfId="805"/>
    <cellStyle name="Percent 2 4 2" xfId="1399"/>
    <cellStyle name="Percent 2 4 2 2" xfId="4066"/>
    <cellStyle name="Percent 2 4 2 2 2" xfId="8502"/>
    <cellStyle name="Percent 2 4 2 3" xfId="5836"/>
    <cellStyle name="Percent 2 4 3" xfId="2390"/>
    <cellStyle name="Percent 2 4 3 2" xfId="6826"/>
    <cellStyle name="Percent 2 4 4" xfId="5242"/>
    <cellStyle name="Percent 2 5" xfId="607"/>
    <cellStyle name="Percent 2 5 2" xfId="1795"/>
    <cellStyle name="Percent 2 5 2 2" xfId="6232"/>
    <cellStyle name="Percent 2 5 3" xfId="2800"/>
    <cellStyle name="Percent 2 5 3 2" xfId="7236"/>
    <cellStyle name="Percent 2 5 4" xfId="5044"/>
    <cellStyle name="Percent 2 6" xfId="1201"/>
    <cellStyle name="Percent 2 6 2" xfId="3210"/>
    <cellStyle name="Percent 2 6 2 2" xfId="7646"/>
    <cellStyle name="Percent 2 6 3" xfId="5638"/>
    <cellStyle name="Percent 2 7" xfId="3657"/>
    <cellStyle name="Percent 2 7 2" xfId="8093"/>
    <cellStyle name="Percent 2 8" xfId="4228"/>
    <cellStyle name="Percent 2 8 2" xfId="8664"/>
    <cellStyle name="Percent 2 9" xfId="2192"/>
    <cellStyle name="Percent 2 9 2" xfId="6628"/>
    <cellStyle name="Porcentagem" xfId="5" builtinId="5"/>
    <cellStyle name="Porcentagem 2" xfId="6"/>
    <cellStyle name="Porcentagem 2 2" xfId="152"/>
    <cellStyle name="Porcentagem 2 2 10" xfId="4638"/>
    <cellStyle name="Porcentagem 2 2 2" xfId="302"/>
    <cellStyle name="Porcentagem 2 2 2 2" xfId="502"/>
    <cellStyle name="Porcentagem 2 2 2 2 2" xfId="1096"/>
    <cellStyle name="Porcentagem 2 2 2 2 2 2" xfId="2086"/>
    <cellStyle name="Porcentagem 2 2 2 2 2 2 2" xfId="6523"/>
    <cellStyle name="Porcentagem 2 2 2 2 2 3" xfId="3105"/>
    <cellStyle name="Porcentagem 2 2 2 2 2 3 2" xfId="7541"/>
    <cellStyle name="Porcentagem 2 2 2 2 2 4" xfId="5533"/>
    <cellStyle name="Porcentagem 2 2 2 2 3" xfId="1690"/>
    <cellStyle name="Porcentagem 2 2 2 2 3 2" xfId="3515"/>
    <cellStyle name="Porcentagem 2 2 2 2 3 2 2" xfId="7951"/>
    <cellStyle name="Porcentagem 2 2 2 2 3 3" xfId="6127"/>
    <cellStyle name="Porcentagem 2 2 2 2 4" xfId="3968"/>
    <cellStyle name="Porcentagem 2 2 2 2 4 2" xfId="8404"/>
    <cellStyle name="Porcentagem 2 2 2 2 5" xfId="4533"/>
    <cellStyle name="Porcentagem 2 2 2 2 5 2" xfId="8969"/>
    <cellStyle name="Porcentagem 2 2 2 2 6" xfId="2695"/>
    <cellStyle name="Porcentagem 2 2 2 2 6 2" xfId="7131"/>
    <cellStyle name="Porcentagem 2 2 2 2 7" xfId="4939"/>
    <cellStyle name="Porcentagem 2 2 2 3" xfId="898"/>
    <cellStyle name="Porcentagem 2 2 2 3 2" xfId="1492"/>
    <cellStyle name="Porcentagem 2 2 2 3 2 2" xfId="3617"/>
    <cellStyle name="Porcentagem 2 2 2 3 2 2 2" xfId="8053"/>
    <cellStyle name="Porcentagem 2 2 2 3 2 3" xfId="5929"/>
    <cellStyle name="Porcentagem 2 2 2 3 3" xfId="2483"/>
    <cellStyle name="Porcentagem 2 2 2 3 3 2" xfId="6919"/>
    <cellStyle name="Porcentagem 2 2 2 3 4" xfId="5335"/>
    <cellStyle name="Porcentagem 2 2 2 4" xfId="700"/>
    <cellStyle name="Porcentagem 2 2 2 4 2" xfId="1888"/>
    <cellStyle name="Porcentagem 2 2 2 4 2 2" xfId="6325"/>
    <cellStyle name="Porcentagem 2 2 2 4 3" xfId="2893"/>
    <cellStyle name="Porcentagem 2 2 2 4 3 2" xfId="7329"/>
    <cellStyle name="Porcentagem 2 2 2 4 4" xfId="5137"/>
    <cellStyle name="Porcentagem 2 2 2 5" xfId="1294"/>
    <cellStyle name="Porcentagem 2 2 2 5 2" xfId="3303"/>
    <cellStyle name="Porcentagem 2 2 2 5 2 2" xfId="7739"/>
    <cellStyle name="Porcentagem 2 2 2 5 3" xfId="5731"/>
    <cellStyle name="Porcentagem 2 2 2 6" xfId="3755"/>
    <cellStyle name="Porcentagem 2 2 2 6 2" xfId="8191"/>
    <cellStyle name="Porcentagem 2 2 2 7" xfId="4321"/>
    <cellStyle name="Porcentagem 2 2 2 7 2" xfId="8757"/>
    <cellStyle name="Porcentagem 2 2 2 8" xfId="2285"/>
    <cellStyle name="Porcentagem 2 2 2 8 2" xfId="6721"/>
    <cellStyle name="Porcentagem 2 2 2 9" xfId="4741"/>
    <cellStyle name="Porcentagem 2 2 3" xfId="404"/>
    <cellStyle name="Porcentagem 2 2 3 2" xfId="998"/>
    <cellStyle name="Porcentagem 2 2 3 2 2" xfId="1988"/>
    <cellStyle name="Porcentagem 2 2 3 2 2 2" xfId="6425"/>
    <cellStyle name="Porcentagem 2 2 3 2 3" xfId="3007"/>
    <cellStyle name="Porcentagem 2 2 3 2 3 2" xfId="7443"/>
    <cellStyle name="Porcentagem 2 2 3 2 4" xfId="5435"/>
    <cellStyle name="Porcentagem 2 2 3 3" xfId="1592"/>
    <cellStyle name="Porcentagem 2 2 3 3 2" xfId="3417"/>
    <cellStyle name="Porcentagem 2 2 3 3 2 2" xfId="7853"/>
    <cellStyle name="Porcentagem 2 2 3 3 3" xfId="6029"/>
    <cellStyle name="Porcentagem 2 2 3 4" xfId="3870"/>
    <cellStyle name="Porcentagem 2 2 3 4 2" xfId="8306"/>
    <cellStyle name="Porcentagem 2 2 3 5" xfId="4435"/>
    <cellStyle name="Porcentagem 2 2 3 5 2" xfId="8871"/>
    <cellStyle name="Porcentagem 2 2 3 6" xfId="2597"/>
    <cellStyle name="Porcentagem 2 2 3 6 2" xfId="7033"/>
    <cellStyle name="Porcentagem 2 2 3 7" xfId="4841"/>
    <cellStyle name="Porcentagem 2 2 4" xfId="800"/>
    <cellStyle name="Porcentagem 2 2 4 2" xfId="1394"/>
    <cellStyle name="Porcentagem 2 2 4 2 2" xfId="4069"/>
    <cellStyle name="Porcentagem 2 2 4 2 2 2" xfId="8505"/>
    <cellStyle name="Porcentagem 2 2 4 2 3" xfId="5831"/>
    <cellStyle name="Porcentagem 2 2 4 3" xfId="2385"/>
    <cellStyle name="Porcentagem 2 2 4 3 2" xfId="6821"/>
    <cellStyle name="Porcentagem 2 2 4 4" xfId="5237"/>
    <cellStyle name="Porcentagem 2 2 5" xfId="602"/>
    <cellStyle name="Porcentagem 2 2 5 2" xfId="1790"/>
    <cellStyle name="Porcentagem 2 2 5 2 2" xfId="6227"/>
    <cellStyle name="Porcentagem 2 2 5 3" xfId="2795"/>
    <cellStyle name="Porcentagem 2 2 5 3 2" xfId="7231"/>
    <cellStyle name="Porcentagem 2 2 5 4" xfId="5039"/>
    <cellStyle name="Porcentagem 2 2 6" xfId="1196"/>
    <cellStyle name="Porcentagem 2 2 6 2" xfId="3205"/>
    <cellStyle name="Porcentagem 2 2 6 2 2" xfId="7641"/>
    <cellStyle name="Porcentagem 2 2 6 3" xfId="5633"/>
    <cellStyle name="Porcentagem 2 2 7" xfId="3637"/>
    <cellStyle name="Porcentagem 2 2 7 2" xfId="8073"/>
    <cellStyle name="Porcentagem 2 2 8" xfId="4223"/>
    <cellStyle name="Porcentagem 2 2 8 2" xfId="8659"/>
    <cellStyle name="Porcentagem 2 2 9" xfId="2187"/>
    <cellStyle name="Porcentagem 2 2 9 2" xfId="6623"/>
    <cellStyle name="Porcentagem 3" xfId="196"/>
    <cellStyle name="Porcentagem 4" xfId="311"/>
    <cellStyle name="Porcentagem 4 2" xfId="509"/>
    <cellStyle name="Porcentagem 4 2 2" xfId="1103"/>
    <cellStyle name="Porcentagem 4 2 2 2" xfId="2093"/>
    <cellStyle name="Porcentagem 4 2 2 2 2" xfId="6530"/>
    <cellStyle name="Porcentagem 4 2 2 3" xfId="3112"/>
    <cellStyle name="Porcentagem 4 2 2 3 2" xfId="7548"/>
    <cellStyle name="Porcentagem 4 2 2 4" xfId="5540"/>
    <cellStyle name="Porcentagem 4 2 3" xfId="1697"/>
    <cellStyle name="Porcentagem 4 2 3 2" xfId="3522"/>
    <cellStyle name="Porcentagem 4 2 3 2 2" xfId="7958"/>
    <cellStyle name="Porcentagem 4 2 3 3" xfId="6134"/>
    <cellStyle name="Porcentagem 4 2 4" xfId="3975"/>
    <cellStyle name="Porcentagem 4 2 4 2" xfId="8411"/>
    <cellStyle name="Porcentagem 4 2 5" xfId="4540"/>
    <cellStyle name="Porcentagem 4 2 5 2" xfId="8976"/>
    <cellStyle name="Porcentagem 4 2 6" xfId="2702"/>
    <cellStyle name="Porcentagem 4 2 6 2" xfId="7138"/>
    <cellStyle name="Porcentagem 4 2 7" xfId="4946"/>
    <cellStyle name="Porcentagem 4 3" xfId="905"/>
    <cellStyle name="Porcentagem 4 3 2" xfId="1499"/>
    <cellStyle name="Porcentagem 4 3 2 2" xfId="4003"/>
    <cellStyle name="Porcentagem 4 3 2 2 2" xfId="8439"/>
    <cellStyle name="Porcentagem 4 3 2 3" xfId="5936"/>
    <cellStyle name="Porcentagem 4 3 3" xfId="2490"/>
    <cellStyle name="Porcentagem 4 3 3 2" xfId="6926"/>
    <cellStyle name="Porcentagem 4 3 4" xfId="5342"/>
    <cellStyle name="Porcentagem 4 4" xfId="707"/>
    <cellStyle name="Porcentagem 4 4 2" xfId="1895"/>
    <cellStyle name="Porcentagem 4 4 2 2" xfId="6332"/>
    <cellStyle name="Porcentagem 4 4 3" xfId="2900"/>
    <cellStyle name="Porcentagem 4 4 3 2" xfId="7336"/>
    <cellStyle name="Porcentagem 4 4 4" xfId="5144"/>
    <cellStyle name="Porcentagem 4 5" xfId="1301"/>
    <cellStyle name="Porcentagem 4 5 2" xfId="3310"/>
    <cellStyle name="Porcentagem 4 5 2 2" xfId="7746"/>
    <cellStyle name="Porcentagem 4 5 3" xfId="5738"/>
    <cellStyle name="Porcentagem 4 6" xfId="3763"/>
    <cellStyle name="Porcentagem 4 6 2" xfId="8199"/>
    <cellStyle name="Porcentagem 4 7" xfId="4328"/>
    <cellStyle name="Porcentagem 4 7 2" xfId="8764"/>
    <cellStyle name="Porcentagem 4 8" xfId="2292"/>
    <cellStyle name="Porcentagem 4 8 2" xfId="6728"/>
    <cellStyle name="Porcentagem 4 9" xfId="4748"/>
    <cellStyle name="Porcentagem 6" xfId="197"/>
    <cellStyle name="Porcentual 3" xfId="198"/>
    <cellStyle name="Saída 2" xfId="199"/>
    <cellStyle name="Saída 2 2" xfId="4647"/>
    <cellStyle name="Saída 2 3" xfId="8995"/>
    <cellStyle name="Saída 2 4" xfId="9007"/>
    <cellStyle name="Saída 2 5" xfId="8987"/>
    <cellStyle name="Saída 2 6" xfId="9001"/>
    <cellStyle name="Saída 2 7" xfId="8996"/>
    <cellStyle name="Saída 3" xfId="137"/>
    <cellStyle name="Saída 3 2" xfId="4634"/>
    <cellStyle name="Saída 3 3" xfId="9019"/>
    <cellStyle name="Saída 3 4" xfId="9005"/>
    <cellStyle name="Saída 3 5" xfId="9017"/>
    <cellStyle name="Saída 3 6" xfId="8984"/>
    <cellStyle name="Saída 3 7" xfId="9015"/>
    <cellStyle name="Separador de milhares 2" xfId="209"/>
    <cellStyle name="Separador de milhares 9" xfId="200"/>
    <cellStyle name="Texto de Aviso 2" xfId="201"/>
    <cellStyle name="Texto de Aviso 3" xfId="138"/>
    <cellStyle name="Texto Explicativo 2" xfId="202"/>
    <cellStyle name="Texto Explicativo 3" xfId="139"/>
    <cellStyle name="Título 1 2" xfId="203"/>
    <cellStyle name="Título 1 3" xfId="141"/>
    <cellStyle name="Título 2 2" xfId="204"/>
    <cellStyle name="Título 2 3" xfId="142"/>
    <cellStyle name="Título 3 2" xfId="205"/>
    <cellStyle name="Título 3 3" xfId="143"/>
    <cellStyle name="Título 4 2" xfId="206"/>
    <cellStyle name="Título 4 3" xfId="144"/>
    <cellStyle name="Título 5" xfId="207"/>
    <cellStyle name="Título 6" xfId="140"/>
    <cellStyle name="Total 2" xfId="208"/>
    <cellStyle name="Total 2 2" xfId="4648"/>
    <cellStyle name="Total 2 3" xfId="8989"/>
    <cellStyle name="Total 2 4" xfId="8980"/>
    <cellStyle name="Total 2 5" xfId="9018"/>
    <cellStyle name="Total 2 6" xfId="8985"/>
    <cellStyle name="Total 2 7" xfId="8993"/>
    <cellStyle name="Total 3" xfId="145"/>
    <cellStyle name="Total 3 2" xfId="4635"/>
    <cellStyle name="Total 3 3" xfId="9023"/>
    <cellStyle name="Total 3 4" xfId="9013"/>
    <cellStyle name="Total 3 5" xfId="9000"/>
    <cellStyle name="Total 3 6" xfId="8983"/>
    <cellStyle name="Total 3 7" xfId="9010"/>
    <cellStyle name="Vírgula" xfId="7" builtinId="3"/>
    <cellStyle name="Vírgula 2" xfId="17"/>
    <cellStyle name="Vírgula 2 10" xfId="516"/>
    <cellStyle name="Vírgula 2 10 2" xfId="1704"/>
    <cellStyle name="Vírgula 2 10 2 2" xfId="4088"/>
    <cellStyle name="Vírgula 2 10 2 2 2" xfId="8524"/>
    <cellStyle name="Vírgula 2 10 2 3" xfId="6141"/>
    <cellStyle name="Vírgula 2 10 3" xfId="2299"/>
    <cellStyle name="Vírgula 2 10 3 2" xfId="6735"/>
    <cellStyle name="Vírgula 2 10 4" xfId="4953"/>
    <cellStyle name="Vírgula 2 11" xfId="1110"/>
    <cellStyle name="Vírgula 2 11 2" xfId="2709"/>
    <cellStyle name="Vírgula 2 11 2 2" xfId="7145"/>
    <cellStyle name="Vírgula 2 11 3" xfId="5547"/>
    <cellStyle name="Vírgula 2 12" xfId="3119"/>
    <cellStyle name="Vírgula 2 12 2" xfId="7555"/>
    <cellStyle name="Vírgula 2 13" xfId="3532"/>
    <cellStyle name="Vírgula 2 13 2" xfId="7968"/>
    <cellStyle name="Vírgula 2 14" xfId="4137"/>
    <cellStyle name="Vírgula 2 14 2" xfId="8573"/>
    <cellStyle name="Vírgula 2 15" xfId="2101"/>
    <cellStyle name="Vírgula 2 15 2" xfId="6537"/>
    <cellStyle name="Vírgula 2 16" xfId="4547"/>
    <cellStyle name="Vírgula 2 2" xfId="26"/>
    <cellStyle name="Vírgula 2 2 10" xfId="3126"/>
    <cellStyle name="Vírgula 2 2 10 2" xfId="7562"/>
    <cellStyle name="Vírgula 2 2 11" xfId="3539"/>
    <cellStyle name="Vírgula 2 2 11 2" xfId="7975"/>
    <cellStyle name="Vírgula 2 2 12" xfId="4144"/>
    <cellStyle name="Vírgula 2 2 12 2" xfId="8580"/>
    <cellStyle name="Vírgula 2 2 13" xfId="2108"/>
    <cellStyle name="Vírgula 2 2 13 2" xfId="6544"/>
    <cellStyle name="Vírgula 2 2 14" xfId="4554"/>
    <cellStyle name="Vírgula 2 2 2" xfId="41"/>
    <cellStyle name="Vírgula 2 2 2 10" xfId="2122"/>
    <cellStyle name="Vírgula 2 2 2 10 2" xfId="6558"/>
    <cellStyle name="Vírgula 2 2 2 11" xfId="4568"/>
    <cellStyle name="Vírgula 2 2 2 2" xfId="84"/>
    <cellStyle name="Vírgula 2 2 2 2 10" xfId="4611"/>
    <cellStyle name="Vírgula 2 2 2 2 2" xfId="280"/>
    <cellStyle name="Vírgula 2 2 2 2 2 2" xfId="480"/>
    <cellStyle name="Vírgula 2 2 2 2 2 2 2" xfId="1074"/>
    <cellStyle name="Vírgula 2 2 2 2 2 2 2 2" xfId="2064"/>
    <cellStyle name="Vírgula 2 2 2 2 2 2 2 2 2" xfId="6501"/>
    <cellStyle name="Vírgula 2 2 2 2 2 2 2 3" xfId="3083"/>
    <cellStyle name="Vírgula 2 2 2 2 2 2 2 3 2" xfId="7519"/>
    <cellStyle name="Vírgula 2 2 2 2 2 2 2 4" xfId="5511"/>
    <cellStyle name="Vírgula 2 2 2 2 2 2 3" xfId="1668"/>
    <cellStyle name="Vírgula 2 2 2 2 2 2 3 2" xfId="3493"/>
    <cellStyle name="Vírgula 2 2 2 2 2 2 3 2 2" xfId="7929"/>
    <cellStyle name="Vírgula 2 2 2 2 2 2 3 3" xfId="6105"/>
    <cellStyle name="Vírgula 2 2 2 2 2 2 4" xfId="3946"/>
    <cellStyle name="Vírgula 2 2 2 2 2 2 4 2" xfId="8382"/>
    <cellStyle name="Vírgula 2 2 2 2 2 2 5" xfId="4511"/>
    <cellStyle name="Vírgula 2 2 2 2 2 2 5 2" xfId="8947"/>
    <cellStyle name="Vírgula 2 2 2 2 2 2 6" xfId="2673"/>
    <cellStyle name="Vírgula 2 2 2 2 2 2 6 2" xfId="7109"/>
    <cellStyle name="Vírgula 2 2 2 2 2 2 7" xfId="4917"/>
    <cellStyle name="Vírgula 2 2 2 2 2 3" xfId="876"/>
    <cellStyle name="Vírgula 2 2 2 2 2 3 2" xfId="1470"/>
    <cellStyle name="Vírgula 2 2 2 2 2 3 2 2" xfId="3983"/>
    <cellStyle name="Vírgula 2 2 2 2 2 3 2 2 2" xfId="8419"/>
    <cellStyle name="Vírgula 2 2 2 2 2 3 2 3" xfId="5907"/>
    <cellStyle name="Vírgula 2 2 2 2 2 3 3" xfId="2461"/>
    <cellStyle name="Vírgula 2 2 2 2 2 3 3 2" xfId="6897"/>
    <cellStyle name="Vírgula 2 2 2 2 2 3 4" xfId="5313"/>
    <cellStyle name="Vírgula 2 2 2 2 2 4" xfId="678"/>
    <cellStyle name="Vírgula 2 2 2 2 2 4 2" xfId="1866"/>
    <cellStyle name="Vírgula 2 2 2 2 2 4 2 2" xfId="6303"/>
    <cellStyle name="Vírgula 2 2 2 2 2 4 3" xfId="2871"/>
    <cellStyle name="Vírgula 2 2 2 2 2 4 3 2" xfId="7307"/>
    <cellStyle name="Vírgula 2 2 2 2 2 4 4" xfId="5115"/>
    <cellStyle name="Vírgula 2 2 2 2 2 5" xfId="1272"/>
    <cellStyle name="Vírgula 2 2 2 2 2 5 2" xfId="3281"/>
    <cellStyle name="Vírgula 2 2 2 2 2 5 2 2" xfId="7717"/>
    <cellStyle name="Vírgula 2 2 2 2 2 5 3" xfId="5709"/>
    <cellStyle name="Vírgula 2 2 2 2 2 6" xfId="3733"/>
    <cellStyle name="Vírgula 2 2 2 2 2 6 2" xfId="8169"/>
    <cellStyle name="Vírgula 2 2 2 2 2 7" xfId="4299"/>
    <cellStyle name="Vírgula 2 2 2 2 2 7 2" xfId="8735"/>
    <cellStyle name="Vírgula 2 2 2 2 2 8" xfId="2263"/>
    <cellStyle name="Vírgula 2 2 2 2 2 8 2" xfId="6699"/>
    <cellStyle name="Vírgula 2 2 2 2 2 9" xfId="4719"/>
    <cellStyle name="Vírgula 2 2 2 2 3" xfId="382"/>
    <cellStyle name="Vírgula 2 2 2 2 3 2" xfId="976"/>
    <cellStyle name="Vírgula 2 2 2 2 3 2 2" xfId="1966"/>
    <cellStyle name="Vírgula 2 2 2 2 3 2 2 2" xfId="6403"/>
    <cellStyle name="Vírgula 2 2 2 2 3 2 3" xfId="2985"/>
    <cellStyle name="Vírgula 2 2 2 2 3 2 3 2" xfId="7421"/>
    <cellStyle name="Vírgula 2 2 2 2 3 2 4" xfId="5413"/>
    <cellStyle name="Vírgula 2 2 2 2 3 3" xfId="1570"/>
    <cellStyle name="Vírgula 2 2 2 2 3 3 2" xfId="3395"/>
    <cellStyle name="Vírgula 2 2 2 2 3 3 2 2" xfId="7831"/>
    <cellStyle name="Vírgula 2 2 2 2 3 3 3" xfId="6007"/>
    <cellStyle name="Vírgula 2 2 2 2 3 4" xfId="3848"/>
    <cellStyle name="Vírgula 2 2 2 2 3 4 2" xfId="8284"/>
    <cellStyle name="Vírgula 2 2 2 2 3 5" xfId="4413"/>
    <cellStyle name="Vírgula 2 2 2 2 3 5 2" xfId="8849"/>
    <cellStyle name="Vírgula 2 2 2 2 3 6" xfId="2575"/>
    <cellStyle name="Vírgula 2 2 2 2 3 6 2" xfId="7011"/>
    <cellStyle name="Vírgula 2 2 2 2 3 7" xfId="4819"/>
    <cellStyle name="Vírgula 2 2 2 2 4" xfId="778"/>
    <cellStyle name="Vírgula 2 2 2 2 4 2" xfId="1372"/>
    <cellStyle name="Vírgula 2 2 2 2 4 2 2" xfId="4083"/>
    <cellStyle name="Vírgula 2 2 2 2 4 2 2 2" xfId="8519"/>
    <cellStyle name="Vírgula 2 2 2 2 4 2 3" xfId="5809"/>
    <cellStyle name="Vírgula 2 2 2 2 4 3" xfId="2363"/>
    <cellStyle name="Vírgula 2 2 2 2 4 3 2" xfId="6799"/>
    <cellStyle name="Vírgula 2 2 2 2 4 4" xfId="5215"/>
    <cellStyle name="Vírgula 2 2 2 2 5" xfId="580"/>
    <cellStyle name="Vírgula 2 2 2 2 5 2" xfId="1768"/>
    <cellStyle name="Vírgula 2 2 2 2 5 2 2" xfId="6205"/>
    <cellStyle name="Vírgula 2 2 2 2 5 3" xfId="2773"/>
    <cellStyle name="Vírgula 2 2 2 2 5 3 2" xfId="7209"/>
    <cellStyle name="Vírgula 2 2 2 2 5 4" xfId="5017"/>
    <cellStyle name="Vírgula 2 2 2 2 6" xfId="1174"/>
    <cellStyle name="Vírgula 2 2 2 2 6 2" xfId="3183"/>
    <cellStyle name="Vírgula 2 2 2 2 6 2 2" xfId="7619"/>
    <cellStyle name="Vírgula 2 2 2 2 6 3" xfId="5611"/>
    <cellStyle name="Vírgula 2 2 2 2 7" xfId="3596"/>
    <cellStyle name="Vírgula 2 2 2 2 7 2" xfId="8032"/>
    <cellStyle name="Vírgula 2 2 2 2 8" xfId="4201"/>
    <cellStyle name="Vírgula 2 2 2 2 8 2" xfId="8637"/>
    <cellStyle name="Vírgula 2 2 2 2 9" xfId="2165"/>
    <cellStyle name="Vírgula 2 2 2 2 9 2" xfId="6601"/>
    <cellStyle name="Vírgula 2 2 2 3" xfId="237"/>
    <cellStyle name="Vírgula 2 2 2 3 2" xfId="437"/>
    <cellStyle name="Vírgula 2 2 2 3 2 2" xfId="1031"/>
    <cellStyle name="Vírgula 2 2 2 3 2 2 2" xfId="2021"/>
    <cellStyle name="Vírgula 2 2 2 3 2 2 2 2" xfId="6458"/>
    <cellStyle name="Vírgula 2 2 2 3 2 2 3" xfId="3040"/>
    <cellStyle name="Vírgula 2 2 2 3 2 2 3 2" xfId="7476"/>
    <cellStyle name="Vírgula 2 2 2 3 2 2 4" xfId="5468"/>
    <cellStyle name="Vírgula 2 2 2 3 2 3" xfId="1625"/>
    <cellStyle name="Vírgula 2 2 2 3 2 3 2" xfId="3450"/>
    <cellStyle name="Vírgula 2 2 2 3 2 3 2 2" xfId="7886"/>
    <cellStyle name="Vírgula 2 2 2 3 2 3 3" xfId="6062"/>
    <cellStyle name="Vírgula 2 2 2 3 2 4" xfId="3903"/>
    <cellStyle name="Vírgula 2 2 2 3 2 4 2" xfId="8339"/>
    <cellStyle name="Vírgula 2 2 2 3 2 5" xfId="4468"/>
    <cellStyle name="Vírgula 2 2 2 3 2 5 2" xfId="8904"/>
    <cellStyle name="Vírgula 2 2 2 3 2 6" xfId="2630"/>
    <cellStyle name="Vírgula 2 2 2 3 2 6 2" xfId="7066"/>
    <cellStyle name="Vírgula 2 2 2 3 2 7" xfId="4874"/>
    <cellStyle name="Vírgula 2 2 2 3 3" xfId="833"/>
    <cellStyle name="Vírgula 2 2 2 3 3 2" xfId="1427"/>
    <cellStyle name="Vírgula 2 2 2 3 3 2 2" xfId="3660"/>
    <cellStyle name="Vírgula 2 2 2 3 3 2 2 2" xfId="8096"/>
    <cellStyle name="Vírgula 2 2 2 3 3 2 3" xfId="5864"/>
    <cellStyle name="Vírgula 2 2 2 3 3 3" xfId="2418"/>
    <cellStyle name="Vírgula 2 2 2 3 3 3 2" xfId="6854"/>
    <cellStyle name="Vírgula 2 2 2 3 3 4" xfId="5270"/>
    <cellStyle name="Vírgula 2 2 2 3 4" xfId="635"/>
    <cellStyle name="Vírgula 2 2 2 3 4 2" xfId="1823"/>
    <cellStyle name="Vírgula 2 2 2 3 4 2 2" xfId="6260"/>
    <cellStyle name="Vírgula 2 2 2 3 4 3" xfId="2828"/>
    <cellStyle name="Vírgula 2 2 2 3 4 3 2" xfId="7264"/>
    <cellStyle name="Vírgula 2 2 2 3 4 4" xfId="5072"/>
    <cellStyle name="Vírgula 2 2 2 3 5" xfId="1229"/>
    <cellStyle name="Vírgula 2 2 2 3 5 2" xfId="3238"/>
    <cellStyle name="Vírgula 2 2 2 3 5 2 2" xfId="7674"/>
    <cellStyle name="Vírgula 2 2 2 3 5 3" xfId="5666"/>
    <cellStyle name="Vírgula 2 2 2 3 6" xfId="3690"/>
    <cellStyle name="Vírgula 2 2 2 3 6 2" xfId="8126"/>
    <cellStyle name="Vírgula 2 2 2 3 7" xfId="4256"/>
    <cellStyle name="Vírgula 2 2 2 3 7 2" xfId="8692"/>
    <cellStyle name="Vírgula 2 2 2 3 8" xfId="2220"/>
    <cellStyle name="Vírgula 2 2 2 3 8 2" xfId="6656"/>
    <cellStyle name="Vírgula 2 2 2 3 9" xfId="4676"/>
    <cellStyle name="Vírgula 2 2 2 4" xfId="339"/>
    <cellStyle name="Vírgula 2 2 2 4 2" xfId="933"/>
    <cellStyle name="Vírgula 2 2 2 4 2 2" xfId="1923"/>
    <cellStyle name="Vírgula 2 2 2 4 2 2 2" xfId="6360"/>
    <cellStyle name="Vírgula 2 2 2 4 2 3" xfId="2942"/>
    <cellStyle name="Vírgula 2 2 2 4 2 3 2" xfId="7378"/>
    <cellStyle name="Vírgula 2 2 2 4 2 4" xfId="5370"/>
    <cellStyle name="Vírgula 2 2 2 4 3" xfId="1527"/>
    <cellStyle name="Vírgula 2 2 2 4 3 2" xfId="3352"/>
    <cellStyle name="Vírgula 2 2 2 4 3 2 2" xfId="7788"/>
    <cellStyle name="Vírgula 2 2 2 4 3 3" xfId="5964"/>
    <cellStyle name="Vírgula 2 2 2 4 4" xfId="3805"/>
    <cellStyle name="Vírgula 2 2 2 4 4 2" xfId="8241"/>
    <cellStyle name="Vírgula 2 2 2 4 5" xfId="4370"/>
    <cellStyle name="Vírgula 2 2 2 4 5 2" xfId="8806"/>
    <cellStyle name="Vírgula 2 2 2 4 6" xfId="2532"/>
    <cellStyle name="Vírgula 2 2 2 4 6 2" xfId="6968"/>
    <cellStyle name="Vírgula 2 2 2 4 7" xfId="4776"/>
    <cellStyle name="Vírgula 2 2 2 5" xfId="735"/>
    <cellStyle name="Vírgula 2 2 2 5 2" xfId="1329"/>
    <cellStyle name="Vírgula 2 2 2 5 2 2" xfId="3628"/>
    <cellStyle name="Vírgula 2 2 2 5 2 2 2" xfId="8064"/>
    <cellStyle name="Vírgula 2 2 2 5 2 3" xfId="5766"/>
    <cellStyle name="Vírgula 2 2 2 5 3" xfId="2320"/>
    <cellStyle name="Vírgula 2 2 2 5 3 2" xfId="6756"/>
    <cellStyle name="Vírgula 2 2 2 5 4" xfId="5172"/>
    <cellStyle name="Vírgula 2 2 2 6" xfId="537"/>
    <cellStyle name="Vírgula 2 2 2 6 2" xfId="1725"/>
    <cellStyle name="Vírgula 2 2 2 6 2 2" xfId="6162"/>
    <cellStyle name="Vírgula 2 2 2 6 3" xfId="2730"/>
    <cellStyle name="Vírgula 2 2 2 6 3 2" xfId="7166"/>
    <cellStyle name="Vírgula 2 2 2 6 4" xfId="4974"/>
    <cellStyle name="Vírgula 2 2 2 7" xfId="1131"/>
    <cellStyle name="Vírgula 2 2 2 7 2" xfId="3140"/>
    <cellStyle name="Vírgula 2 2 2 7 2 2" xfId="7576"/>
    <cellStyle name="Vírgula 2 2 2 7 3" xfId="5568"/>
    <cellStyle name="Vírgula 2 2 2 8" xfId="3553"/>
    <cellStyle name="Vírgula 2 2 2 8 2" xfId="7989"/>
    <cellStyle name="Vírgula 2 2 2 9" xfId="4158"/>
    <cellStyle name="Vírgula 2 2 2 9 2" xfId="8594"/>
    <cellStyle name="Vírgula 2 2 3" xfId="55"/>
    <cellStyle name="Vírgula 2 2 3 10" xfId="2136"/>
    <cellStyle name="Vírgula 2 2 3 10 2" xfId="6572"/>
    <cellStyle name="Vírgula 2 2 3 11" xfId="4582"/>
    <cellStyle name="Vírgula 2 2 3 2" xfId="98"/>
    <cellStyle name="Vírgula 2 2 3 2 10" xfId="4625"/>
    <cellStyle name="Vírgula 2 2 3 2 2" xfId="294"/>
    <cellStyle name="Vírgula 2 2 3 2 2 2" xfId="494"/>
    <cellStyle name="Vírgula 2 2 3 2 2 2 2" xfId="1088"/>
    <cellStyle name="Vírgula 2 2 3 2 2 2 2 2" xfId="2078"/>
    <cellStyle name="Vírgula 2 2 3 2 2 2 2 2 2" xfId="6515"/>
    <cellStyle name="Vírgula 2 2 3 2 2 2 2 3" xfId="3097"/>
    <cellStyle name="Vírgula 2 2 3 2 2 2 2 3 2" xfId="7533"/>
    <cellStyle name="Vírgula 2 2 3 2 2 2 2 4" xfId="5525"/>
    <cellStyle name="Vírgula 2 2 3 2 2 2 3" xfId="1682"/>
    <cellStyle name="Vírgula 2 2 3 2 2 2 3 2" xfId="3507"/>
    <cellStyle name="Vírgula 2 2 3 2 2 2 3 2 2" xfId="7943"/>
    <cellStyle name="Vírgula 2 2 3 2 2 2 3 3" xfId="6119"/>
    <cellStyle name="Vírgula 2 2 3 2 2 2 4" xfId="3960"/>
    <cellStyle name="Vírgula 2 2 3 2 2 2 4 2" xfId="8396"/>
    <cellStyle name="Vírgula 2 2 3 2 2 2 5" xfId="4525"/>
    <cellStyle name="Vírgula 2 2 3 2 2 2 5 2" xfId="8961"/>
    <cellStyle name="Vírgula 2 2 3 2 2 2 6" xfId="2687"/>
    <cellStyle name="Vírgula 2 2 3 2 2 2 6 2" xfId="7123"/>
    <cellStyle name="Vírgula 2 2 3 2 2 2 7" xfId="4931"/>
    <cellStyle name="Vírgula 2 2 3 2 2 3" xfId="890"/>
    <cellStyle name="Vírgula 2 2 3 2 2 3 2" xfId="1484"/>
    <cellStyle name="Vírgula 2 2 3 2 2 3 2 2" xfId="3976"/>
    <cellStyle name="Vírgula 2 2 3 2 2 3 2 2 2" xfId="8412"/>
    <cellStyle name="Vírgula 2 2 3 2 2 3 2 3" xfId="5921"/>
    <cellStyle name="Vírgula 2 2 3 2 2 3 3" xfId="2475"/>
    <cellStyle name="Vírgula 2 2 3 2 2 3 3 2" xfId="6911"/>
    <cellStyle name="Vírgula 2 2 3 2 2 3 4" xfId="5327"/>
    <cellStyle name="Vírgula 2 2 3 2 2 4" xfId="692"/>
    <cellStyle name="Vírgula 2 2 3 2 2 4 2" xfId="1880"/>
    <cellStyle name="Vírgula 2 2 3 2 2 4 2 2" xfId="6317"/>
    <cellStyle name="Vírgula 2 2 3 2 2 4 3" xfId="2885"/>
    <cellStyle name="Vírgula 2 2 3 2 2 4 3 2" xfId="7321"/>
    <cellStyle name="Vírgula 2 2 3 2 2 4 4" xfId="5129"/>
    <cellStyle name="Vírgula 2 2 3 2 2 5" xfId="1286"/>
    <cellStyle name="Vírgula 2 2 3 2 2 5 2" xfId="3295"/>
    <cellStyle name="Vírgula 2 2 3 2 2 5 2 2" xfId="7731"/>
    <cellStyle name="Vírgula 2 2 3 2 2 5 3" xfId="5723"/>
    <cellStyle name="Vírgula 2 2 3 2 2 6" xfId="3747"/>
    <cellStyle name="Vírgula 2 2 3 2 2 6 2" xfId="8183"/>
    <cellStyle name="Vírgula 2 2 3 2 2 7" xfId="4313"/>
    <cellStyle name="Vírgula 2 2 3 2 2 7 2" xfId="8749"/>
    <cellStyle name="Vírgula 2 2 3 2 2 8" xfId="2277"/>
    <cellStyle name="Vírgula 2 2 3 2 2 8 2" xfId="6713"/>
    <cellStyle name="Vírgula 2 2 3 2 2 9" xfId="4733"/>
    <cellStyle name="Vírgula 2 2 3 2 3" xfId="396"/>
    <cellStyle name="Vírgula 2 2 3 2 3 2" xfId="990"/>
    <cellStyle name="Vírgula 2 2 3 2 3 2 2" xfId="1980"/>
    <cellStyle name="Vírgula 2 2 3 2 3 2 2 2" xfId="6417"/>
    <cellStyle name="Vírgula 2 2 3 2 3 2 3" xfId="2999"/>
    <cellStyle name="Vírgula 2 2 3 2 3 2 3 2" xfId="7435"/>
    <cellStyle name="Vírgula 2 2 3 2 3 2 4" xfId="5427"/>
    <cellStyle name="Vírgula 2 2 3 2 3 3" xfId="1584"/>
    <cellStyle name="Vírgula 2 2 3 2 3 3 2" xfId="3409"/>
    <cellStyle name="Vírgula 2 2 3 2 3 3 2 2" xfId="7845"/>
    <cellStyle name="Vírgula 2 2 3 2 3 3 3" xfId="6021"/>
    <cellStyle name="Vírgula 2 2 3 2 3 4" xfId="3862"/>
    <cellStyle name="Vírgula 2 2 3 2 3 4 2" xfId="8298"/>
    <cellStyle name="Vírgula 2 2 3 2 3 5" xfId="4427"/>
    <cellStyle name="Vírgula 2 2 3 2 3 5 2" xfId="8863"/>
    <cellStyle name="Vírgula 2 2 3 2 3 6" xfId="2589"/>
    <cellStyle name="Vírgula 2 2 3 2 3 6 2" xfId="7025"/>
    <cellStyle name="Vírgula 2 2 3 2 3 7" xfId="4833"/>
    <cellStyle name="Vírgula 2 2 3 2 4" xfId="792"/>
    <cellStyle name="Vírgula 2 2 3 2 4 2" xfId="1386"/>
    <cellStyle name="Vírgula 2 2 3 2 4 2 2" xfId="3622"/>
    <cellStyle name="Vírgula 2 2 3 2 4 2 2 2" xfId="8058"/>
    <cellStyle name="Vírgula 2 2 3 2 4 2 3" xfId="5823"/>
    <cellStyle name="Vírgula 2 2 3 2 4 3" xfId="2377"/>
    <cellStyle name="Vírgula 2 2 3 2 4 3 2" xfId="6813"/>
    <cellStyle name="Vírgula 2 2 3 2 4 4" xfId="5229"/>
    <cellStyle name="Vírgula 2 2 3 2 5" xfId="594"/>
    <cellStyle name="Vírgula 2 2 3 2 5 2" xfId="1782"/>
    <cellStyle name="Vírgula 2 2 3 2 5 2 2" xfId="6219"/>
    <cellStyle name="Vírgula 2 2 3 2 5 3" xfId="2787"/>
    <cellStyle name="Vírgula 2 2 3 2 5 3 2" xfId="7223"/>
    <cellStyle name="Vírgula 2 2 3 2 5 4" xfId="5031"/>
    <cellStyle name="Vírgula 2 2 3 2 6" xfId="1188"/>
    <cellStyle name="Vírgula 2 2 3 2 6 2" xfId="3197"/>
    <cellStyle name="Vírgula 2 2 3 2 6 2 2" xfId="7633"/>
    <cellStyle name="Vírgula 2 2 3 2 6 3" xfId="5625"/>
    <cellStyle name="Vírgula 2 2 3 2 7" xfId="3610"/>
    <cellStyle name="Vírgula 2 2 3 2 7 2" xfId="8046"/>
    <cellStyle name="Vírgula 2 2 3 2 8" xfId="4215"/>
    <cellStyle name="Vírgula 2 2 3 2 8 2" xfId="8651"/>
    <cellStyle name="Vírgula 2 2 3 2 9" xfId="2179"/>
    <cellStyle name="Vírgula 2 2 3 2 9 2" xfId="6615"/>
    <cellStyle name="Vírgula 2 2 3 3" xfId="251"/>
    <cellStyle name="Vírgula 2 2 3 3 2" xfId="451"/>
    <cellStyle name="Vírgula 2 2 3 3 2 2" xfId="1045"/>
    <cellStyle name="Vírgula 2 2 3 3 2 2 2" xfId="2035"/>
    <cellStyle name="Vírgula 2 2 3 3 2 2 2 2" xfId="6472"/>
    <cellStyle name="Vírgula 2 2 3 3 2 2 3" xfId="3054"/>
    <cellStyle name="Vírgula 2 2 3 3 2 2 3 2" xfId="7490"/>
    <cellStyle name="Vírgula 2 2 3 3 2 2 4" xfId="5482"/>
    <cellStyle name="Vírgula 2 2 3 3 2 3" xfId="1639"/>
    <cellStyle name="Vírgula 2 2 3 3 2 3 2" xfId="3464"/>
    <cellStyle name="Vírgula 2 2 3 3 2 3 2 2" xfId="7900"/>
    <cellStyle name="Vírgula 2 2 3 3 2 3 3" xfId="6076"/>
    <cellStyle name="Vírgula 2 2 3 3 2 4" xfId="3917"/>
    <cellStyle name="Vírgula 2 2 3 3 2 4 2" xfId="8353"/>
    <cellStyle name="Vírgula 2 2 3 3 2 5" xfId="4482"/>
    <cellStyle name="Vírgula 2 2 3 3 2 5 2" xfId="8918"/>
    <cellStyle name="Vírgula 2 2 3 3 2 6" xfId="2644"/>
    <cellStyle name="Vírgula 2 2 3 3 2 6 2" xfId="7080"/>
    <cellStyle name="Vírgula 2 2 3 3 2 7" xfId="4888"/>
    <cellStyle name="Vírgula 2 2 3 3 3" xfId="847"/>
    <cellStyle name="Vírgula 2 2 3 3 3 2" xfId="1441"/>
    <cellStyle name="Vírgula 2 2 3 3 3 2 2" xfId="3995"/>
    <cellStyle name="Vírgula 2 2 3 3 3 2 2 2" xfId="8431"/>
    <cellStyle name="Vírgula 2 2 3 3 3 2 3" xfId="5878"/>
    <cellStyle name="Vírgula 2 2 3 3 3 3" xfId="2432"/>
    <cellStyle name="Vírgula 2 2 3 3 3 3 2" xfId="6868"/>
    <cellStyle name="Vírgula 2 2 3 3 3 4" xfId="5284"/>
    <cellStyle name="Vírgula 2 2 3 3 4" xfId="649"/>
    <cellStyle name="Vírgula 2 2 3 3 4 2" xfId="1837"/>
    <cellStyle name="Vírgula 2 2 3 3 4 2 2" xfId="6274"/>
    <cellStyle name="Vírgula 2 2 3 3 4 3" xfId="2842"/>
    <cellStyle name="Vírgula 2 2 3 3 4 3 2" xfId="7278"/>
    <cellStyle name="Vírgula 2 2 3 3 4 4" xfId="5086"/>
    <cellStyle name="Vírgula 2 2 3 3 5" xfId="1243"/>
    <cellStyle name="Vírgula 2 2 3 3 5 2" xfId="3252"/>
    <cellStyle name="Vírgula 2 2 3 3 5 2 2" xfId="7688"/>
    <cellStyle name="Vírgula 2 2 3 3 5 3" xfId="5680"/>
    <cellStyle name="Vírgula 2 2 3 3 6" xfId="3704"/>
    <cellStyle name="Vírgula 2 2 3 3 6 2" xfId="8140"/>
    <cellStyle name="Vírgula 2 2 3 3 7" xfId="4270"/>
    <cellStyle name="Vírgula 2 2 3 3 7 2" xfId="8706"/>
    <cellStyle name="Vírgula 2 2 3 3 8" xfId="2234"/>
    <cellStyle name="Vírgula 2 2 3 3 8 2" xfId="6670"/>
    <cellStyle name="Vírgula 2 2 3 3 9" xfId="4690"/>
    <cellStyle name="Vírgula 2 2 3 4" xfId="353"/>
    <cellStyle name="Vírgula 2 2 3 4 2" xfId="947"/>
    <cellStyle name="Vírgula 2 2 3 4 2 2" xfId="1937"/>
    <cellStyle name="Vírgula 2 2 3 4 2 2 2" xfId="6374"/>
    <cellStyle name="Vírgula 2 2 3 4 2 3" xfId="2956"/>
    <cellStyle name="Vírgula 2 2 3 4 2 3 2" xfId="7392"/>
    <cellStyle name="Vírgula 2 2 3 4 2 4" xfId="5384"/>
    <cellStyle name="Vírgula 2 2 3 4 3" xfId="1541"/>
    <cellStyle name="Vírgula 2 2 3 4 3 2" xfId="3366"/>
    <cellStyle name="Vírgula 2 2 3 4 3 2 2" xfId="7802"/>
    <cellStyle name="Vírgula 2 2 3 4 3 3" xfId="5978"/>
    <cellStyle name="Vírgula 2 2 3 4 4" xfId="3819"/>
    <cellStyle name="Vírgula 2 2 3 4 4 2" xfId="8255"/>
    <cellStyle name="Vírgula 2 2 3 4 5" xfId="4384"/>
    <cellStyle name="Vírgula 2 2 3 4 5 2" xfId="8820"/>
    <cellStyle name="Vírgula 2 2 3 4 6" xfId="2546"/>
    <cellStyle name="Vírgula 2 2 3 4 6 2" xfId="6982"/>
    <cellStyle name="Vírgula 2 2 3 4 7" xfId="4790"/>
    <cellStyle name="Vírgula 2 2 3 5" xfId="749"/>
    <cellStyle name="Vírgula 2 2 3 5 2" xfId="1343"/>
    <cellStyle name="Vírgula 2 2 3 5 2 2" xfId="3642"/>
    <cellStyle name="Vírgula 2 2 3 5 2 2 2" xfId="8078"/>
    <cellStyle name="Vírgula 2 2 3 5 2 3" xfId="5780"/>
    <cellStyle name="Vírgula 2 2 3 5 3" xfId="2334"/>
    <cellStyle name="Vírgula 2 2 3 5 3 2" xfId="6770"/>
    <cellStyle name="Vírgula 2 2 3 5 4" xfId="5186"/>
    <cellStyle name="Vírgula 2 2 3 6" xfId="551"/>
    <cellStyle name="Vírgula 2 2 3 6 2" xfId="1739"/>
    <cellStyle name="Vírgula 2 2 3 6 2 2" xfId="6176"/>
    <cellStyle name="Vírgula 2 2 3 6 3" xfId="2744"/>
    <cellStyle name="Vírgula 2 2 3 6 3 2" xfId="7180"/>
    <cellStyle name="Vírgula 2 2 3 6 4" xfId="4988"/>
    <cellStyle name="Vírgula 2 2 3 7" xfId="1145"/>
    <cellStyle name="Vírgula 2 2 3 7 2" xfId="3154"/>
    <cellStyle name="Vírgula 2 2 3 7 2 2" xfId="7590"/>
    <cellStyle name="Vírgula 2 2 3 7 3" xfId="5582"/>
    <cellStyle name="Vírgula 2 2 3 8" xfId="3567"/>
    <cellStyle name="Vírgula 2 2 3 8 2" xfId="8003"/>
    <cellStyle name="Vírgula 2 2 3 9" xfId="4172"/>
    <cellStyle name="Vírgula 2 2 3 9 2" xfId="8608"/>
    <cellStyle name="Vírgula 2 2 4" xfId="70"/>
    <cellStyle name="Vírgula 2 2 4 10" xfId="4597"/>
    <cellStyle name="Vírgula 2 2 4 2" xfId="266"/>
    <cellStyle name="Vírgula 2 2 4 2 2" xfId="466"/>
    <cellStyle name="Vírgula 2 2 4 2 2 2" xfId="1060"/>
    <cellStyle name="Vírgula 2 2 4 2 2 2 2" xfId="2050"/>
    <cellStyle name="Vírgula 2 2 4 2 2 2 2 2" xfId="6487"/>
    <cellStyle name="Vírgula 2 2 4 2 2 2 3" xfId="3069"/>
    <cellStyle name="Vírgula 2 2 4 2 2 2 3 2" xfId="7505"/>
    <cellStyle name="Vírgula 2 2 4 2 2 2 4" xfId="5497"/>
    <cellStyle name="Vírgula 2 2 4 2 2 3" xfId="1654"/>
    <cellStyle name="Vírgula 2 2 4 2 2 3 2" xfId="3479"/>
    <cellStyle name="Vírgula 2 2 4 2 2 3 2 2" xfId="7915"/>
    <cellStyle name="Vírgula 2 2 4 2 2 3 3" xfId="6091"/>
    <cellStyle name="Vírgula 2 2 4 2 2 4" xfId="3932"/>
    <cellStyle name="Vírgula 2 2 4 2 2 4 2" xfId="8368"/>
    <cellStyle name="Vírgula 2 2 4 2 2 5" xfId="4497"/>
    <cellStyle name="Vírgula 2 2 4 2 2 5 2" xfId="8933"/>
    <cellStyle name="Vírgula 2 2 4 2 2 6" xfId="2659"/>
    <cellStyle name="Vírgula 2 2 4 2 2 6 2" xfId="7095"/>
    <cellStyle name="Vírgula 2 2 4 2 2 7" xfId="4903"/>
    <cellStyle name="Vírgula 2 2 4 2 3" xfId="862"/>
    <cellStyle name="Vírgula 2 2 4 2 3 2" xfId="1456"/>
    <cellStyle name="Vírgula 2 2 4 2 3 2 2" xfId="4025"/>
    <cellStyle name="Vírgula 2 2 4 2 3 2 2 2" xfId="8461"/>
    <cellStyle name="Vírgula 2 2 4 2 3 2 3" xfId="5893"/>
    <cellStyle name="Vírgula 2 2 4 2 3 3" xfId="2447"/>
    <cellStyle name="Vírgula 2 2 4 2 3 3 2" xfId="6883"/>
    <cellStyle name="Vírgula 2 2 4 2 3 4" xfId="5299"/>
    <cellStyle name="Vírgula 2 2 4 2 4" xfId="664"/>
    <cellStyle name="Vírgula 2 2 4 2 4 2" xfId="1852"/>
    <cellStyle name="Vírgula 2 2 4 2 4 2 2" xfId="6289"/>
    <cellStyle name="Vírgula 2 2 4 2 4 3" xfId="2857"/>
    <cellStyle name="Vírgula 2 2 4 2 4 3 2" xfId="7293"/>
    <cellStyle name="Vírgula 2 2 4 2 4 4" xfId="5101"/>
    <cellStyle name="Vírgula 2 2 4 2 5" xfId="1258"/>
    <cellStyle name="Vírgula 2 2 4 2 5 2" xfId="3267"/>
    <cellStyle name="Vírgula 2 2 4 2 5 2 2" xfId="7703"/>
    <cellStyle name="Vírgula 2 2 4 2 5 3" xfId="5695"/>
    <cellStyle name="Vírgula 2 2 4 2 6" xfId="3719"/>
    <cellStyle name="Vírgula 2 2 4 2 6 2" xfId="8155"/>
    <cellStyle name="Vírgula 2 2 4 2 7" xfId="4285"/>
    <cellStyle name="Vírgula 2 2 4 2 7 2" xfId="8721"/>
    <cellStyle name="Vírgula 2 2 4 2 8" xfId="2249"/>
    <cellStyle name="Vírgula 2 2 4 2 8 2" xfId="6685"/>
    <cellStyle name="Vírgula 2 2 4 2 9" xfId="4705"/>
    <cellStyle name="Vírgula 2 2 4 3" xfId="368"/>
    <cellStyle name="Vírgula 2 2 4 3 2" xfId="962"/>
    <cellStyle name="Vírgula 2 2 4 3 2 2" xfId="1952"/>
    <cellStyle name="Vírgula 2 2 4 3 2 2 2" xfId="6389"/>
    <cellStyle name="Vírgula 2 2 4 3 2 3" xfId="2971"/>
    <cellStyle name="Vírgula 2 2 4 3 2 3 2" xfId="7407"/>
    <cellStyle name="Vírgula 2 2 4 3 2 4" xfId="5399"/>
    <cellStyle name="Vírgula 2 2 4 3 3" xfId="1556"/>
    <cellStyle name="Vírgula 2 2 4 3 3 2" xfId="3381"/>
    <cellStyle name="Vírgula 2 2 4 3 3 2 2" xfId="7817"/>
    <cellStyle name="Vírgula 2 2 4 3 3 3" xfId="5993"/>
    <cellStyle name="Vírgula 2 2 4 3 4" xfId="3834"/>
    <cellStyle name="Vírgula 2 2 4 3 4 2" xfId="8270"/>
    <cellStyle name="Vírgula 2 2 4 3 5" xfId="4399"/>
    <cellStyle name="Vírgula 2 2 4 3 5 2" xfId="8835"/>
    <cellStyle name="Vírgula 2 2 4 3 6" xfId="2561"/>
    <cellStyle name="Vírgula 2 2 4 3 6 2" xfId="6997"/>
    <cellStyle name="Vírgula 2 2 4 3 7" xfId="4805"/>
    <cellStyle name="Vírgula 2 2 4 4" xfId="764"/>
    <cellStyle name="Vírgula 2 2 4 4 2" xfId="1358"/>
    <cellStyle name="Vírgula 2 2 4 4 2 2" xfId="4044"/>
    <cellStyle name="Vírgula 2 2 4 4 2 2 2" xfId="8480"/>
    <cellStyle name="Vírgula 2 2 4 4 2 3" xfId="5795"/>
    <cellStyle name="Vírgula 2 2 4 4 3" xfId="2349"/>
    <cellStyle name="Vírgula 2 2 4 4 3 2" xfId="6785"/>
    <cellStyle name="Vírgula 2 2 4 4 4" xfId="5201"/>
    <cellStyle name="Vírgula 2 2 4 5" xfId="566"/>
    <cellStyle name="Vírgula 2 2 4 5 2" xfId="1754"/>
    <cellStyle name="Vírgula 2 2 4 5 2 2" xfId="6191"/>
    <cellStyle name="Vírgula 2 2 4 5 3" xfId="2759"/>
    <cellStyle name="Vírgula 2 2 4 5 3 2" xfId="7195"/>
    <cellStyle name="Vírgula 2 2 4 5 4" xfId="5003"/>
    <cellStyle name="Vírgula 2 2 4 6" xfId="1160"/>
    <cellStyle name="Vírgula 2 2 4 6 2" xfId="3169"/>
    <cellStyle name="Vírgula 2 2 4 6 2 2" xfId="7605"/>
    <cellStyle name="Vírgula 2 2 4 6 3" xfId="5597"/>
    <cellStyle name="Vírgula 2 2 4 7" xfId="3582"/>
    <cellStyle name="Vírgula 2 2 4 7 2" xfId="8018"/>
    <cellStyle name="Vírgula 2 2 4 8" xfId="4187"/>
    <cellStyle name="Vírgula 2 2 4 8 2" xfId="8623"/>
    <cellStyle name="Vírgula 2 2 4 9" xfId="2151"/>
    <cellStyle name="Vírgula 2 2 4 9 2" xfId="6587"/>
    <cellStyle name="Vírgula 2 2 5" xfId="223"/>
    <cellStyle name="Vírgula 2 2 5 2" xfId="423"/>
    <cellStyle name="Vírgula 2 2 5 2 2" xfId="1017"/>
    <cellStyle name="Vírgula 2 2 5 2 2 2" xfId="2007"/>
    <cellStyle name="Vírgula 2 2 5 2 2 2 2" xfId="6444"/>
    <cellStyle name="Vírgula 2 2 5 2 2 3" xfId="3026"/>
    <cellStyle name="Vírgula 2 2 5 2 2 3 2" xfId="7462"/>
    <cellStyle name="Vírgula 2 2 5 2 2 4" xfId="5454"/>
    <cellStyle name="Vírgula 2 2 5 2 3" xfId="1611"/>
    <cellStyle name="Vírgula 2 2 5 2 3 2" xfId="3436"/>
    <cellStyle name="Vírgula 2 2 5 2 3 2 2" xfId="7872"/>
    <cellStyle name="Vírgula 2 2 5 2 3 3" xfId="6048"/>
    <cellStyle name="Vírgula 2 2 5 2 4" xfId="3889"/>
    <cellStyle name="Vírgula 2 2 5 2 4 2" xfId="8325"/>
    <cellStyle name="Vírgula 2 2 5 2 5" xfId="4454"/>
    <cellStyle name="Vírgula 2 2 5 2 5 2" xfId="8890"/>
    <cellStyle name="Vírgula 2 2 5 2 6" xfId="2616"/>
    <cellStyle name="Vírgula 2 2 5 2 6 2" xfId="7052"/>
    <cellStyle name="Vírgula 2 2 5 2 7" xfId="4860"/>
    <cellStyle name="Vírgula 2 2 5 3" xfId="819"/>
    <cellStyle name="Vírgula 2 2 5 3 2" xfId="1413"/>
    <cellStyle name="Vírgula 2 2 5 3 2 2" xfId="3662"/>
    <cellStyle name="Vírgula 2 2 5 3 2 2 2" xfId="8098"/>
    <cellStyle name="Vírgula 2 2 5 3 2 3" xfId="5850"/>
    <cellStyle name="Vírgula 2 2 5 3 3" xfId="2404"/>
    <cellStyle name="Vírgula 2 2 5 3 3 2" xfId="6840"/>
    <cellStyle name="Vírgula 2 2 5 3 4" xfId="5256"/>
    <cellStyle name="Vírgula 2 2 5 4" xfId="621"/>
    <cellStyle name="Vírgula 2 2 5 4 2" xfId="1809"/>
    <cellStyle name="Vírgula 2 2 5 4 2 2" xfId="6246"/>
    <cellStyle name="Vírgula 2 2 5 4 3" xfId="2814"/>
    <cellStyle name="Vírgula 2 2 5 4 3 2" xfId="7250"/>
    <cellStyle name="Vírgula 2 2 5 4 4" xfId="5058"/>
    <cellStyle name="Vírgula 2 2 5 5" xfId="1215"/>
    <cellStyle name="Vírgula 2 2 5 5 2" xfId="3224"/>
    <cellStyle name="Vírgula 2 2 5 5 2 2" xfId="7660"/>
    <cellStyle name="Vírgula 2 2 5 5 3" xfId="5652"/>
    <cellStyle name="Vírgula 2 2 5 6" xfId="3676"/>
    <cellStyle name="Vírgula 2 2 5 6 2" xfId="8112"/>
    <cellStyle name="Vírgula 2 2 5 7" xfId="4242"/>
    <cellStyle name="Vírgula 2 2 5 7 2" xfId="8678"/>
    <cellStyle name="Vírgula 2 2 5 8" xfId="2206"/>
    <cellStyle name="Vírgula 2 2 5 8 2" xfId="6642"/>
    <cellStyle name="Vírgula 2 2 5 9" xfId="4662"/>
    <cellStyle name="Vírgula 2 2 6" xfId="325"/>
    <cellStyle name="Vírgula 2 2 6 2" xfId="919"/>
    <cellStyle name="Vírgula 2 2 6 2 2" xfId="1909"/>
    <cellStyle name="Vírgula 2 2 6 2 2 2" xfId="6346"/>
    <cellStyle name="Vírgula 2 2 6 2 3" xfId="2913"/>
    <cellStyle name="Vírgula 2 2 6 2 3 2" xfId="7349"/>
    <cellStyle name="Vírgula 2 2 6 2 4" xfId="5356"/>
    <cellStyle name="Vírgula 2 2 6 3" xfId="1513"/>
    <cellStyle name="Vírgula 2 2 6 3 2" xfId="3323"/>
    <cellStyle name="Vírgula 2 2 6 3 2 2" xfId="7759"/>
    <cellStyle name="Vírgula 2 2 6 3 3" xfId="5950"/>
    <cellStyle name="Vírgula 2 2 6 4" xfId="3776"/>
    <cellStyle name="Vírgula 2 2 6 4 2" xfId="8212"/>
    <cellStyle name="Vírgula 2 2 6 5" xfId="4341"/>
    <cellStyle name="Vírgula 2 2 6 5 2" xfId="8777"/>
    <cellStyle name="Vírgula 2 2 6 6" xfId="2503"/>
    <cellStyle name="Vírgula 2 2 6 6 2" xfId="6939"/>
    <cellStyle name="Vírgula 2 2 6 7" xfId="4762"/>
    <cellStyle name="Vírgula 2 2 7" xfId="721"/>
    <cellStyle name="Vírgula 2 2 7 2" xfId="1315"/>
    <cellStyle name="Vírgula 2 2 7 2 2" xfId="2928"/>
    <cellStyle name="Vírgula 2 2 7 2 2 2" xfId="7364"/>
    <cellStyle name="Vírgula 2 2 7 2 3" xfId="5752"/>
    <cellStyle name="Vírgula 2 2 7 3" xfId="3338"/>
    <cellStyle name="Vírgula 2 2 7 3 2" xfId="7774"/>
    <cellStyle name="Vírgula 2 2 7 4" xfId="3791"/>
    <cellStyle name="Vírgula 2 2 7 4 2" xfId="8227"/>
    <cellStyle name="Vírgula 2 2 7 5" xfId="4356"/>
    <cellStyle name="Vírgula 2 2 7 5 2" xfId="8792"/>
    <cellStyle name="Vírgula 2 2 7 6" xfId="2518"/>
    <cellStyle name="Vírgula 2 2 7 6 2" xfId="6954"/>
    <cellStyle name="Vírgula 2 2 7 7" xfId="5158"/>
    <cellStyle name="Vírgula 2 2 8" xfId="523"/>
    <cellStyle name="Vírgula 2 2 8 2" xfId="1711"/>
    <cellStyle name="Vírgula 2 2 8 2 2" xfId="4094"/>
    <cellStyle name="Vírgula 2 2 8 2 2 2" xfId="8530"/>
    <cellStyle name="Vírgula 2 2 8 2 3" xfId="6148"/>
    <cellStyle name="Vírgula 2 2 8 3" xfId="2306"/>
    <cellStyle name="Vírgula 2 2 8 3 2" xfId="6742"/>
    <cellStyle name="Vírgula 2 2 8 4" xfId="4960"/>
    <cellStyle name="Vírgula 2 2 9" xfId="1117"/>
    <cellStyle name="Vírgula 2 2 9 2" xfId="2716"/>
    <cellStyle name="Vírgula 2 2 9 2 2" xfId="7152"/>
    <cellStyle name="Vírgula 2 2 9 3" xfId="5554"/>
    <cellStyle name="Vírgula 2 3" xfId="34"/>
    <cellStyle name="Vírgula 2 3 10" xfId="2115"/>
    <cellStyle name="Vírgula 2 3 10 2" xfId="6551"/>
    <cellStyle name="Vírgula 2 3 11" xfId="4561"/>
    <cellStyle name="Vírgula 2 3 2" xfId="77"/>
    <cellStyle name="Vírgula 2 3 2 10" xfId="4604"/>
    <cellStyle name="Vírgula 2 3 2 2" xfId="273"/>
    <cellStyle name="Vírgula 2 3 2 2 2" xfId="473"/>
    <cellStyle name="Vírgula 2 3 2 2 2 2" xfId="1067"/>
    <cellStyle name="Vírgula 2 3 2 2 2 2 2" xfId="2057"/>
    <cellStyle name="Vírgula 2 3 2 2 2 2 2 2" xfId="6494"/>
    <cellStyle name="Vírgula 2 3 2 2 2 2 3" xfId="3076"/>
    <cellStyle name="Vírgula 2 3 2 2 2 2 3 2" xfId="7512"/>
    <cellStyle name="Vírgula 2 3 2 2 2 2 4" xfId="5504"/>
    <cellStyle name="Vírgula 2 3 2 2 2 3" xfId="1661"/>
    <cellStyle name="Vírgula 2 3 2 2 2 3 2" xfId="3486"/>
    <cellStyle name="Vírgula 2 3 2 2 2 3 2 2" xfId="7922"/>
    <cellStyle name="Vírgula 2 3 2 2 2 3 3" xfId="6098"/>
    <cellStyle name="Vírgula 2 3 2 2 2 4" xfId="3939"/>
    <cellStyle name="Vírgula 2 3 2 2 2 4 2" xfId="8375"/>
    <cellStyle name="Vírgula 2 3 2 2 2 5" xfId="4504"/>
    <cellStyle name="Vírgula 2 3 2 2 2 5 2" xfId="8940"/>
    <cellStyle name="Vírgula 2 3 2 2 2 6" xfId="2666"/>
    <cellStyle name="Vírgula 2 3 2 2 2 6 2" xfId="7102"/>
    <cellStyle name="Vírgula 2 3 2 2 2 7" xfId="4910"/>
    <cellStyle name="Vírgula 2 3 2 2 3" xfId="869"/>
    <cellStyle name="Vírgula 2 3 2 2 3 2" xfId="1463"/>
    <cellStyle name="Vírgula 2 3 2 2 3 2 2" xfId="4021"/>
    <cellStyle name="Vírgula 2 3 2 2 3 2 2 2" xfId="8457"/>
    <cellStyle name="Vírgula 2 3 2 2 3 2 3" xfId="5900"/>
    <cellStyle name="Vírgula 2 3 2 2 3 3" xfId="2454"/>
    <cellStyle name="Vírgula 2 3 2 2 3 3 2" xfId="6890"/>
    <cellStyle name="Vírgula 2 3 2 2 3 4" xfId="5306"/>
    <cellStyle name="Vírgula 2 3 2 2 4" xfId="671"/>
    <cellStyle name="Vírgula 2 3 2 2 4 2" xfId="1859"/>
    <cellStyle name="Vírgula 2 3 2 2 4 2 2" xfId="6296"/>
    <cellStyle name="Vírgula 2 3 2 2 4 3" xfId="2864"/>
    <cellStyle name="Vírgula 2 3 2 2 4 3 2" xfId="7300"/>
    <cellStyle name="Vírgula 2 3 2 2 4 4" xfId="5108"/>
    <cellStyle name="Vírgula 2 3 2 2 5" xfId="1265"/>
    <cellStyle name="Vírgula 2 3 2 2 5 2" xfId="3274"/>
    <cellStyle name="Vírgula 2 3 2 2 5 2 2" xfId="7710"/>
    <cellStyle name="Vírgula 2 3 2 2 5 3" xfId="5702"/>
    <cellStyle name="Vírgula 2 3 2 2 6" xfId="3726"/>
    <cellStyle name="Vírgula 2 3 2 2 6 2" xfId="8162"/>
    <cellStyle name="Vírgula 2 3 2 2 7" xfId="4292"/>
    <cellStyle name="Vírgula 2 3 2 2 7 2" xfId="8728"/>
    <cellStyle name="Vírgula 2 3 2 2 8" xfId="2256"/>
    <cellStyle name="Vírgula 2 3 2 2 8 2" xfId="6692"/>
    <cellStyle name="Vírgula 2 3 2 2 9" xfId="4712"/>
    <cellStyle name="Vírgula 2 3 2 3" xfId="375"/>
    <cellStyle name="Vírgula 2 3 2 3 2" xfId="969"/>
    <cellStyle name="Vírgula 2 3 2 3 2 2" xfId="1959"/>
    <cellStyle name="Vírgula 2 3 2 3 2 2 2" xfId="6396"/>
    <cellStyle name="Vírgula 2 3 2 3 2 3" xfId="2978"/>
    <cellStyle name="Vírgula 2 3 2 3 2 3 2" xfId="7414"/>
    <cellStyle name="Vírgula 2 3 2 3 2 4" xfId="5406"/>
    <cellStyle name="Vírgula 2 3 2 3 3" xfId="1563"/>
    <cellStyle name="Vírgula 2 3 2 3 3 2" xfId="3388"/>
    <cellStyle name="Vírgula 2 3 2 3 3 2 2" xfId="7824"/>
    <cellStyle name="Vírgula 2 3 2 3 3 3" xfId="6000"/>
    <cellStyle name="Vírgula 2 3 2 3 4" xfId="3841"/>
    <cellStyle name="Vírgula 2 3 2 3 4 2" xfId="8277"/>
    <cellStyle name="Vírgula 2 3 2 3 5" xfId="4406"/>
    <cellStyle name="Vírgula 2 3 2 3 5 2" xfId="8842"/>
    <cellStyle name="Vírgula 2 3 2 3 6" xfId="2568"/>
    <cellStyle name="Vírgula 2 3 2 3 6 2" xfId="7004"/>
    <cellStyle name="Vírgula 2 3 2 3 7" xfId="4812"/>
    <cellStyle name="Vírgula 2 3 2 4" xfId="771"/>
    <cellStyle name="Vírgula 2 3 2 4 2" xfId="1365"/>
    <cellStyle name="Vírgula 2 3 2 4 2 2" xfId="4073"/>
    <cellStyle name="Vírgula 2 3 2 4 2 2 2" xfId="8509"/>
    <cellStyle name="Vírgula 2 3 2 4 2 3" xfId="5802"/>
    <cellStyle name="Vírgula 2 3 2 4 3" xfId="2356"/>
    <cellStyle name="Vírgula 2 3 2 4 3 2" xfId="6792"/>
    <cellStyle name="Vírgula 2 3 2 4 4" xfId="5208"/>
    <cellStyle name="Vírgula 2 3 2 5" xfId="573"/>
    <cellStyle name="Vírgula 2 3 2 5 2" xfId="1761"/>
    <cellStyle name="Vírgula 2 3 2 5 2 2" xfId="6198"/>
    <cellStyle name="Vírgula 2 3 2 5 3" xfId="2766"/>
    <cellStyle name="Vírgula 2 3 2 5 3 2" xfId="7202"/>
    <cellStyle name="Vírgula 2 3 2 5 4" xfId="5010"/>
    <cellStyle name="Vírgula 2 3 2 6" xfId="1167"/>
    <cellStyle name="Vírgula 2 3 2 6 2" xfId="3176"/>
    <cellStyle name="Vírgula 2 3 2 6 2 2" xfId="7612"/>
    <cellStyle name="Vírgula 2 3 2 6 3" xfId="5604"/>
    <cellStyle name="Vírgula 2 3 2 7" xfId="3589"/>
    <cellStyle name="Vírgula 2 3 2 7 2" xfId="8025"/>
    <cellStyle name="Vírgula 2 3 2 8" xfId="4194"/>
    <cellStyle name="Vírgula 2 3 2 8 2" xfId="8630"/>
    <cellStyle name="Vírgula 2 3 2 9" xfId="2158"/>
    <cellStyle name="Vírgula 2 3 2 9 2" xfId="6594"/>
    <cellStyle name="Vírgula 2 3 3" xfId="230"/>
    <cellStyle name="Vírgula 2 3 3 2" xfId="430"/>
    <cellStyle name="Vírgula 2 3 3 2 2" xfId="1024"/>
    <cellStyle name="Vírgula 2 3 3 2 2 2" xfId="2014"/>
    <cellStyle name="Vírgula 2 3 3 2 2 2 2" xfId="6451"/>
    <cellStyle name="Vírgula 2 3 3 2 2 3" xfId="3033"/>
    <cellStyle name="Vírgula 2 3 3 2 2 3 2" xfId="7469"/>
    <cellStyle name="Vírgula 2 3 3 2 2 4" xfId="5461"/>
    <cellStyle name="Vírgula 2 3 3 2 3" xfId="1618"/>
    <cellStyle name="Vírgula 2 3 3 2 3 2" xfId="3443"/>
    <cellStyle name="Vírgula 2 3 3 2 3 2 2" xfId="7879"/>
    <cellStyle name="Vírgula 2 3 3 2 3 3" xfId="6055"/>
    <cellStyle name="Vírgula 2 3 3 2 4" xfId="3896"/>
    <cellStyle name="Vírgula 2 3 3 2 4 2" xfId="8332"/>
    <cellStyle name="Vírgula 2 3 3 2 5" xfId="4461"/>
    <cellStyle name="Vírgula 2 3 3 2 5 2" xfId="8897"/>
    <cellStyle name="Vírgula 2 3 3 2 6" xfId="2623"/>
    <cellStyle name="Vírgula 2 3 3 2 6 2" xfId="7059"/>
    <cellStyle name="Vírgula 2 3 3 2 7" xfId="4867"/>
    <cellStyle name="Vírgula 2 3 3 3" xfId="826"/>
    <cellStyle name="Vírgula 2 3 3 3 2" xfId="1420"/>
    <cellStyle name="Vírgula 2 3 3 3 2 2" xfId="3631"/>
    <cellStyle name="Vírgula 2 3 3 3 2 2 2" xfId="8067"/>
    <cellStyle name="Vírgula 2 3 3 3 2 3" xfId="5857"/>
    <cellStyle name="Vírgula 2 3 3 3 3" xfId="2411"/>
    <cellStyle name="Vírgula 2 3 3 3 3 2" xfId="6847"/>
    <cellStyle name="Vírgula 2 3 3 3 4" xfId="5263"/>
    <cellStyle name="Vírgula 2 3 3 4" xfId="628"/>
    <cellStyle name="Vírgula 2 3 3 4 2" xfId="1816"/>
    <cellStyle name="Vírgula 2 3 3 4 2 2" xfId="6253"/>
    <cellStyle name="Vírgula 2 3 3 4 3" xfId="2821"/>
    <cellStyle name="Vírgula 2 3 3 4 3 2" xfId="7257"/>
    <cellStyle name="Vírgula 2 3 3 4 4" xfId="5065"/>
    <cellStyle name="Vírgula 2 3 3 5" xfId="1222"/>
    <cellStyle name="Vírgula 2 3 3 5 2" xfId="3231"/>
    <cellStyle name="Vírgula 2 3 3 5 2 2" xfId="7667"/>
    <cellStyle name="Vírgula 2 3 3 5 3" xfId="5659"/>
    <cellStyle name="Vírgula 2 3 3 6" xfId="3683"/>
    <cellStyle name="Vírgula 2 3 3 6 2" xfId="8119"/>
    <cellStyle name="Vírgula 2 3 3 7" xfId="4249"/>
    <cellStyle name="Vírgula 2 3 3 7 2" xfId="8685"/>
    <cellStyle name="Vírgula 2 3 3 8" xfId="2213"/>
    <cellStyle name="Vírgula 2 3 3 8 2" xfId="6649"/>
    <cellStyle name="Vírgula 2 3 3 9" xfId="4669"/>
    <cellStyle name="Vírgula 2 3 4" xfId="332"/>
    <cellStyle name="Vírgula 2 3 4 2" xfId="926"/>
    <cellStyle name="Vírgula 2 3 4 2 2" xfId="1916"/>
    <cellStyle name="Vírgula 2 3 4 2 2 2" xfId="6353"/>
    <cellStyle name="Vírgula 2 3 4 2 3" xfId="2935"/>
    <cellStyle name="Vírgula 2 3 4 2 3 2" xfId="7371"/>
    <cellStyle name="Vírgula 2 3 4 2 4" xfId="5363"/>
    <cellStyle name="Vírgula 2 3 4 3" xfId="1520"/>
    <cellStyle name="Vírgula 2 3 4 3 2" xfId="3345"/>
    <cellStyle name="Vírgula 2 3 4 3 2 2" xfId="7781"/>
    <cellStyle name="Vírgula 2 3 4 3 3" xfId="5957"/>
    <cellStyle name="Vírgula 2 3 4 4" xfId="3798"/>
    <cellStyle name="Vírgula 2 3 4 4 2" xfId="8234"/>
    <cellStyle name="Vírgula 2 3 4 5" xfId="4363"/>
    <cellStyle name="Vírgula 2 3 4 5 2" xfId="8799"/>
    <cellStyle name="Vírgula 2 3 4 6" xfId="2525"/>
    <cellStyle name="Vírgula 2 3 4 6 2" xfId="6961"/>
    <cellStyle name="Vírgula 2 3 4 7" xfId="4769"/>
    <cellStyle name="Vírgula 2 3 5" xfId="728"/>
    <cellStyle name="Vírgula 2 3 5 2" xfId="1322"/>
    <cellStyle name="Vírgula 2 3 5 2 2" xfId="4046"/>
    <cellStyle name="Vírgula 2 3 5 2 2 2" xfId="8482"/>
    <cellStyle name="Vírgula 2 3 5 2 3" xfId="5759"/>
    <cellStyle name="Vírgula 2 3 5 3" xfId="2313"/>
    <cellStyle name="Vírgula 2 3 5 3 2" xfId="6749"/>
    <cellStyle name="Vírgula 2 3 5 4" xfId="5165"/>
    <cellStyle name="Vírgula 2 3 6" xfId="530"/>
    <cellStyle name="Vírgula 2 3 6 2" xfId="1718"/>
    <cellStyle name="Vírgula 2 3 6 2 2" xfId="6155"/>
    <cellStyle name="Vírgula 2 3 6 3" xfId="2723"/>
    <cellStyle name="Vírgula 2 3 6 3 2" xfId="7159"/>
    <cellStyle name="Vírgula 2 3 6 4" xfId="4967"/>
    <cellStyle name="Vírgula 2 3 7" xfId="1124"/>
    <cellStyle name="Vírgula 2 3 7 2" xfId="3133"/>
    <cellStyle name="Vírgula 2 3 7 2 2" xfId="7569"/>
    <cellStyle name="Vírgula 2 3 7 3" xfId="5561"/>
    <cellStyle name="Vírgula 2 3 8" xfId="3546"/>
    <cellStyle name="Vírgula 2 3 8 2" xfId="7982"/>
    <cellStyle name="Vírgula 2 3 9" xfId="4151"/>
    <cellStyle name="Vírgula 2 3 9 2" xfId="8587"/>
    <cellStyle name="Vírgula 2 4" xfId="48"/>
    <cellStyle name="Vírgula 2 4 10" xfId="2129"/>
    <cellStyle name="Vírgula 2 4 10 2" xfId="6565"/>
    <cellStyle name="Vírgula 2 4 11" xfId="4575"/>
    <cellStyle name="Vírgula 2 4 2" xfId="91"/>
    <cellStyle name="Vírgula 2 4 2 10" xfId="4618"/>
    <cellStyle name="Vírgula 2 4 2 2" xfId="287"/>
    <cellStyle name="Vírgula 2 4 2 2 2" xfId="487"/>
    <cellStyle name="Vírgula 2 4 2 2 2 2" xfId="1081"/>
    <cellStyle name="Vírgula 2 4 2 2 2 2 2" xfId="2071"/>
    <cellStyle name="Vírgula 2 4 2 2 2 2 2 2" xfId="6508"/>
    <cellStyle name="Vírgula 2 4 2 2 2 2 3" xfId="3090"/>
    <cellStyle name="Vírgula 2 4 2 2 2 2 3 2" xfId="7526"/>
    <cellStyle name="Vírgula 2 4 2 2 2 2 4" xfId="5518"/>
    <cellStyle name="Vírgula 2 4 2 2 2 3" xfId="1675"/>
    <cellStyle name="Vírgula 2 4 2 2 2 3 2" xfId="3500"/>
    <cellStyle name="Vírgula 2 4 2 2 2 3 2 2" xfId="7936"/>
    <cellStyle name="Vírgula 2 4 2 2 2 3 3" xfId="6112"/>
    <cellStyle name="Vírgula 2 4 2 2 2 4" xfId="3953"/>
    <cellStyle name="Vírgula 2 4 2 2 2 4 2" xfId="8389"/>
    <cellStyle name="Vírgula 2 4 2 2 2 5" xfId="4518"/>
    <cellStyle name="Vírgula 2 4 2 2 2 5 2" xfId="8954"/>
    <cellStyle name="Vírgula 2 4 2 2 2 6" xfId="2680"/>
    <cellStyle name="Vírgula 2 4 2 2 2 6 2" xfId="7116"/>
    <cellStyle name="Vírgula 2 4 2 2 2 7" xfId="4924"/>
    <cellStyle name="Vírgula 2 4 2 2 3" xfId="883"/>
    <cellStyle name="Vírgula 2 4 2 2 3 2" xfId="1477"/>
    <cellStyle name="Vírgula 2 4 2 2 3 2 2" xfId="4014"/>
    <cellStyle name="Vírgula 2 4 2 2 3 2 2 2" xfId="8450"/>
    <cellStyle name="Vírgula 2 4 2 2 3 2 3" xfId="5914"/>
    <cellStyle name="Vírgula 2 4 2 2 3 3" xfId="2468"/>
    <cellStyle name="Vírgula 2 4 2 2 3 3 2" xfId="6904"/>
    <cellStyle name="Vírgula 2 4 2 2 3 4" xfId="5320"/>
    <cellStyle name="Vírgula 2 4 2 2 4" xfId="685"/>
    <cellStyle name="Vírgula 2 4 2 2 4 2" xfId="1873"/>
    <cellStyle name="Vírgula 2 4 2 2 4 2 2" xfId="6310"/>
    <cellStyle name="Vírgula 2 4 2 2 4 3" xfId="2878"/>
    <cellStyle name="Vírgula 2 4 2 2 4 3 2" xfId="7314"/>
    <cellStyle name="Vírgula 2 4 2 2 4 4" xfId="5122"/>
    <cellStyle name="Vírgula 2 4 2 2 5" xfId="1279"/>
    <cellStyle name="Vírgula 2 4 2 2 5 2" xfId="3288"/>
    <cellStyle name="Vírgula 2 4 2 2 5 2 2" xfId="7724"/>
    <cellStyle name="Vírgula 2 4 2 2 5 3" xfId="5716"/>
    <cellStyle name="Vírgula 2 4 2 2 6" xfId="3740"/>
    <cellStyle name="Vírgula 2 4 2 2 6 2" xfId="8176"/>
    <cellStyle name="Vírgula 2 4 2 2 7" xfId="4306"/>
    <cellStyle name="Vírgula 2 4 2 2 7 2" xfId="8742"/>
    <cellStyle name="Vírgula 2 4 2 2 8" xfId="2270"/>
    <cellStyle name="Vírgula 2 4 2 2 8 2" xfId="6706"/>
    <cellStyle name="Vírgula 2 4 2 2 9" xfId="4726"/>
    <cellStyle name="Vírgula 2 4 2 3" xfId="389"/>
    <cellStyle name="Vírgula 2 4 2 3 2" xfId="983"/>
    <cellStyle name="Vírgula 2 4 2 3 2 2" xfId="1973"/>
    <cellStyle name="Vírgula 2 4 2 3 2 2 2" xfId="6410"/>
    <cellStyle name="Vírgula 2 4 2 3 2 3" xfId="2992"/>
    <cellStyle name="Vírgula 2 4 2 3 2 3 2" xfId="7428"/>
    <cellStyle name="Vírgula 2 4 2 3 2 4" xfId="5420"/>
    <cellStyle name="Vírgula 2 4 2 3 3" xfId="1577"/>
    <cellStyle name="Vírgula 2 4 2 3 3 2" xfId="3402"/>
    <cellStyle name="Vírgula 2 4 2 3 3 2 2" xfId="7838"/>
    <cellStyle name="Vírgula 2 4 2 3 3 3" xfId="6014"/>
    <cellStyle name="Vírgula 2 4 2 3 4" xfId="3855"/>
    <cellStyle name="Vírgula 2 4 2 3 4 2" xfId="8291"/>
    <cellStyle name="Vírgula 2 4 2 3 5" xfId="4420"/>
    <cellStyle name="Vírgula 2 4 2 3 5 2" xfId="8856"/>
    <cellStyle name="Vírgula 2 4 2 3 6" xfId="2582"/>
    <cellStyle name="Vírgula 2 4 2 3 6 2" xfId="7018"/>
    <cellStyle name="Vírgula 2 4 2 3 7" xfId="4826"/>
    <cellStyle name="Vírgula 2 4 2 4" xfId="785"/>
    <cellStyle name="Vírgula 2 4 2 4 2" xfId="1379"/>
    <cellStyle name="Vírgula 2 4 2 4 2 2" xfId="3527"/>
    <cellStyle name="Vírgula 2 4 2 4 2 2 2" xfId="7963"/>
    <cellStyle name="Vírgula 2 4 2 4 2 3" xfId="5816"/>
    <cellStyle name="Vírgula 2 4 2 4 3" xfId="2370"/>
    <cellStyle name="Vírgula 2 4 2 4 3 2" xfId="6806"/>
    <cellStyle name="Vírgula 2 4 2 4 4" xfId="5222"/>
    <cellStyle name="Vírgula 2 4 2 5" xfId="587"/>
    <cellStyle name="Vírgula 2 4 2 5 2" xfId="1775"/>
    <cellStyle name="Vírgula 2 4 2 5 2 2" xfId="6212"/>
    <cellStyle name="Vírgula 2 4 2 5 3" xfId="2780"/>
    <cellStyle name="Vírgula 2 4 2 5 3 2" xfId="7216"/>
    <cellStyle name="Vírgula 2 4 2 5 4" xfId="5024"/>
    <cellStyle name="Vírgula 2 4 2 6" xfId="1181"/>
    <cellStyle name="Vírgula 2 4 2 6 2" xfId="3190"/>
    <cellStyle name="Vírgula 2 4 2 6 2 2" xfId="7626"/>
    <cellStyle name="Vírgula 2 4 2 6 3" xfId="5618"/>
    <cellStyle name="Vírgula 2 4 2 7" xfId="3603"/>
    <cellStyle name="Vírgula 2 4 2 7 2" xfId="8039"/>
    <cellStyle name="Vírgula 2 4 2 8" xfId="4208"/>
    <cellStyle name="Vírgula 2 4 2 8 2" xfId="8644"/>
    <cellStyle name="Vírgula 2 4 2 9" xfId="2172"/>
    <cellStyle name="Vírgula 2 4 2 9 2" xfId="6608"/>
    <cellStyle name="Vírgula 2 4 3" xfId="244"/>
    <cellStyle name="Vírgula 2 4 3 2" xfId="444"/>
    <cellStyle name="Vírgula 2 4 3 2 2" xfId="1038"/>
    <cellStyle name="Vírgula 2 4 3 2 2 2" xfId="2028"/>
    <cellStyle name="Vírgula 2 4 3 2 2 2 2" xfId="6465"/>
    <cellStyle name="Vírgula 2 4 3 2 2 3" xfId="3047"/>
    <cellStyle name="Vírgula 2 4 3 2 2 3 2" xfId="7483"/>
    <cellStyle name="Vírgula 2 4 3 2 2 4" xfId="5475"/>
    <cellStyle name="Vírgula 2 4 3 2 3" xfId="1632"/>
    <cellStyle name="Vírgula 2 4 3 2 3 2" xfId="3457"/>
    <cellStyle name="Vírgula 2 4 3 2 3 2 2" xfId="7893"/>
    <cellStyle name="Vírgula 2 4 3 2 3 3" xfId="6069"/>
    <cellStyle name="Vírgula 2 4 3 2 4" xfId="3910"/>
    <cellStyle name="Vírgula 2 4 3 2 4 2" xfId="8346"/>
    <cellStyle name="Vírgula 2 4 3 2 5" xfId="4475"/>
    <cellStyle name="Vírgula 2 4 3 2 5 2" xfId="8911"/>
    <cellStyle name="Vírgula 2 4 3 2 6" xfId="2637"/>
    <cellStyle name="Vírgula 2 4 3 2 6 2" xfId="7073"/>
    <cellStyle name="Vírgula 2 4 3 2 7" xfId="4881"/>
    <cellStyle name="Vírgula 2 4 3 3" xfId="840"/>
    <cellStyle name="Vírgula 2 4 3 3 2" xfId="1434"/>
    <cellStyle name="Vírgula 2 4 3 3 2 2" xfId="3525"/>
    <cellStyle name="Vírgula 2 4 3 3 2 2 2" xfId="7961"/>
    <cellStyle name="Vírgula 2 4 3 3 2 3" xfId="5871"/>
    <cellStyle name="Vírgula 2 4 3 3 3" xfId="2425"/>
    <cellStyle name="Vírgula 2 4 3 3 3 2" xfId="6861"/>
    <cellStyle name="Vírgula 2 4 3 3 4" xfId="5277"/>
    <cellStyle name="Vírgula 2 4 3 4" xfId="642"/>
    <cellStyle name="Vírgula 2 4 3 4 2" xfId="1830"/>
    <cellStyle name="Vírgula 2 4 3 4 2 2" xfId="6267"/>
    <cellStyle name="Vírgula 2 4 3 4 3" xfId="2835"/>
    <cellStyle name="Vírgula 2 4 3 4 3 2" xfId="7271"/>
    <cellStyle name="Vírgula 2 4 3 4 4" xfId="5079"/>
    <cellStyle name="Vírgula 2 4 3 5" xfId="1236"/>
    <cellStyle name="Vírgula 2 4 3 5 2" xfId="3245"/>
    <cellStyle name="Vírgula 2 4 3 5 2 2" xfId="7681"/>
    <cellStyle name="Vírgula 2 4 3 5 3" xfId="5673"/>
    <cellStyle name="Vírgula 2 4 3 6" xfId="3697"/>
    <cellStyle name="Vírgula 2 4 3 6 2" xfId="8133"/>
    <cellStyle name="Vírgula 2 4 3 7" xfId="4263"/>
    <cellStyle name="Vírgula 2 4 3 7 2" xfId="8699"/>
    <cellStyle name="Vírgula 2 4 3 8" xfId="2227"/>
    <cellStyle name="Vírgula 2 4 3 8 2" xfId="6663"/>
    <cellStyle name="Vírgula 2 4 3 9" xfId="4683"/>
    <cellStyle name="Vírgula 2 4 4" xfId="346"/>
    <cellStyle name="Vírgula 2 4 4 2" xfId="940"/>
    <cellStyle name="Vírgula 2 4 4 2 2" xfId="1930"/>
    <cellStyle name="Vírgula 2 4 4 2 2 2" xfId="6367"/>
    <cellStyle name="Vírgula 2 4 4 2 3" xfId="2949"/>
    <cellStyle name="Vírgula 2 4 4 2 3 2" xfId="7385"/>
    <cellStyle name="Vírgula 2 4 4 2 4" xfId="5377"/>
    <cellStyle name="Vírgula 2 4 4 3" xfId="1534"/>
    <cellStyle name="Vírgula 2 4 4 3 2" xfId="3359"/>
    <cellStyle name="Vírgula 2 4 4 3 2 2" xfId="7795"/>
    <cellStyle name="Vírgula 2 4 4 3 3" xfId="5971"/>
    <cellStyle name="Vírgula 2 4 4 4" xfId="3812"/>
    <cellStyle name="Vírgula 2 4 4 4 2" xfId="8248"/>
    <cellStyle name="Vírgula 2 4 4 5" xfId="4377"/>
    <cellStyle name="Vírgula 2 4 4 5 2" xfId="8813"/>
    <cellStyle name="Vírgula 2 4 4 6" xfId="2539"/>
    <cellStyle name="Vírgula 2 4 4 6 2" xfId="6975"/>
    <cellStyle name="Vírgula 2 4 4 7" xfId="4783"/>
    <cellStyle name="Vírgula 2 4 5" xfId="742"/>
    <cellStyle name="Vírgula 2 4 5 2" xfId="1336"/>
    <cellStyle name="Vírgula 2 4 5 2 2" xfId="4086"/>
    <cellStyle name="Vírgula 2 4 5 2 2 2" xfId="8522"/>
    <cellStyle name="Vírgula 2 4 5 2 3" xfId="5773"/>
    <cellStyle name="Vírgula 2 4 5 3" xfId="2327"/>
    <cellStyle name="Vírgula 2 4 5 3 2" xfId="6763"/>
    <cellStyle name="Vírgula 2 4 5 4" xfId="5179"/>
    <cellStyle name="Vírgula 2 4 6" xfId="544"/>
    <cellStyle name="Vírgula 2 4 6 2" xfId="1732"/>
    <cellStyle name="Vírgula 2 4 6 2 2" xfId="6169"/>
    <cellStyle name="Vírgula 2 4 6 3" xfId="2737"/>
    <cellStyle name="Vírgula 2 4 6 3 2" xfId="7173"/>
    <cellStyle name="Vírgula 2 4 6 4" xfId="4981"/>
    <cellStyle name="Vírgula 2 4 7" xfId="1138"/>
    <cellStyle name="Vírgula 2 4 7 2" xfId="3147"/>
    <cellStyle name="Vírgula 2 4 7 2 2" xfId="7583"/>
    <cellStyle name="Vírgula 2 4 7 3" xfId="5575"/>
    <cellStyle name="Vírgula 2 4 8" xfId="3560"/>
    <cellStyle name="Vírgula 2 4 8 2" xfId="7996"/>
    <cellStyle name="Vírgula 2 4 9" xfId="4165"/>
    <cellStyle name="Vírgula 2 4 9 2" xfId="8601"/>
    <cellStyle name="Vírgula 2 5" xfId="63"/>
    <cellStyle name="Vírgula 2 5 10" xfId="4590"/>
    <cellStyle name="Vírgula 2 5 2" xfId="259"/>
    <cellStyle name="Vírgula 2 5 2 2" xfId="459"/>
    <cellStyle name="Vírgula 2 5 2 2 2" xfId="1053"/>
    <cellStyle name="Vírgula 2 5 2 2 2 2" xfId="2043"/>
    <cellStyle name="Vírgula 2 5 2 2 2 2 2" xfId="6480"/>
    <cellStyle name="Vírgula 2 5 2 2 2 3" xfId="3062"/>
    <cellStyle name="Vírgula 2 5 2 2 2 3 2" xfId="7498"/>
    <cellStyle name="Vírgula 2 5 2 2 2 4" xfId="5490"/>
    <cellStyle name="Vírgula 2 5 2 2 3" xfId="1647"/>
    <cellStyle name="Vírgula 2 5 2 2 3 2" xfId="3472"/>
    <cellStyle name="Vírgula 2 5 2 2 3 2 2" xfId="7908"/>
    <cellStyle name="Vírgula 2 5 2 2 3 3" xfId="6084"/>
    <cellStyle name="Vírgula 2 5 2 2 4" xfId="3925"/>
    <cellStyle name="Vírgula 2 5 2 2 4 2" xfId="8361"/>
    <cellStyle name="Vírgula 2 5 2 2 5" xfId="4490"/>
    <cellStyle name="Vírgula 2 5 2 2 5 2" xfId="8926"/>
    <cellStyle name="Vírgula 2 5 2 2 6" xfId="2652"/>
    <cellStyle name="Vírgula 2 5 2 2 6 2" xfId="7088"/>
    <cellStyle name="Vírgula 2 5 2 2 7" xfId="4896"/>
    <cellStyle name="Vírgula 2 5 2 3" xfId="855"/>
    <cellStyle name="Vírgula 2 5 2 3 2" xfId="1449"/>
    <cellStyle name="Vírgula 2 5 2 3 2 2" xfId="3991"/>
    <cellStyle name="Vírgula 2 5 2 3 2 2 2" xfId="8427"/>
    <cellStyle name="Vírgula 2 5 2 3 2 3" xfId="5886"/>
    <cellStyle name="Vírgula 2 5 2 3 3" xfId="2440"/>
    <cellStyle name="Vírgula 2 5 2 3 3 2" xfId="6876"/>
    <cellStyle name="Vírgula 2 5 2 3 4" xfId="5292"/>
    <cellStyle name="Vírgula 2 5 2 4" xfId="657"/>
    <cellStyle name="Vírgula 2 5 2 4 2" xfId="1845"/>
    <cellStyle name="Vírgula 2 5 2 4 2 2" xfId="6282"/>
    <cellStyle name="Vírgula 2 5 2 4 3" xfId="2850"/>
    <cellStyle name="Vírgula 2 5 2 4 3 2" xfId="7286"/>
    <cellStyle name="Vírgula 2 5 2 4 4" xfId="5094"/>
    <cellStyle name="Vírgula 2 5 2 5" xfId="1251"/>
    <cellStyle name="Vírgula 2 5 2 5 2" xfId="3260"/>
    <cellStyle name="Vírgula 2 5 2 5 2 2" xfId="7696"/>
    <cellStyle name="Vírgula 2 5 2 5 3" xfId="5688"/>
    <cellStyle name="Vírgula 2 5 2 6" xfId="3712"/>
    <cellStyle name="Vírgula 2 5 2 6 2" xfId="8148"/>
    <cellStyle name="Vírgula 2 5 2 7" xfId="4278"/>
    <cellStyle name="Vírgula 2 5 2 7 2" xfId="8714"/>
    <cellStyle name="Vírgula 2 5 2 8" xfId="2242"/>
    <cellStyle name="Vírgula 2 5 2 8 2" xfId="6678"/>
    <cellStyle name="Vírgula 2 5 2 9" xfId="4698"/>
    <cellStyle name="Vírgula 2 5 3" xfId="361"/>
    <cellStyle name="Vírgula 2 5 3 2" xfId="955"/>
    <cellStyle name="Vírgula 2 5 3 2 2" xfId="1945"/>
    <cellStyle name="Vírgula 2 5 3 2 2 2" xfId="6382"/>
    <cellStyle name="Vírgula 2 5 3 2 3" xfId="2964"/>
    <cellStyle name="Vírgula 2 5 3 2 3 2" xfId="7400"/>
    <cellStyle name="Vírgula 2 5 3 2 4" xfId="5392"/>
    <cellStyle name="Vírgula 2 5 3 3" xfId="1549"/>
    <cellStyle name="Vírgula 2 5 3 3 2" xfId="3374"/>
    <cellStyle name="Vírgula 2 5 3 3 2 2" xfId="7810"/>
    <cellStyle name="Vírgula 2 5 3 3 3" xfId="5986"/>
    <cellStyle name="Vírgula 2 5 3 4" xfId="3827"/>
    <cellStyle name="Vírgula 2 5 3 4 2" xfId="8263"/>
    <cellStyle name="Vírgula 2 5 3 5" xfId="4392"/>
    <cellStyle name="Vírgula 2 5 3 5 2" xfId="8828"/>
    <cellStyle name="Vírgula 2 5 3 6" xfId="2554"/>
    <cellStyle name="Vírgula 2 5 3 6 2" xfId="6990"/>
    <cellStyle name="Vírgula 2 5 3 7" xfId="4798"/>
    <cellStyle name="Vírgula 2 5 4" xfId="757"/>
    <cellStyle name="Vírgula 2 5 4 2" xfId="1351"/>
    <cellStyle name="Vírgula 2 5 4 2 2" xfId="4092"/>
    <cellStyle name="Vírgula 2 5 4 2 2 2" xfId="8528"/>
    <cellStyle name="Vírgula 2 5 4 2 3" xfId="5788"/>
    <cellStyle name="Vírgula 2 5 4 3" xfId="2342"/>
    <cellStyle name="Vírgula 2 5 4 3 2" xfId="6778"/>
    <cellStyle name="Vírgula 2 5 4 4" xfId="5194"/>
    <cellStyle name="Vírgula 2 5 5" xfId="559"/>
    <cellStyle name="Vírgula 2 5 5 2" xfId="1747"/>
    <cellStyle name="Vírgula 2 5 5 2 2" xfId="6184"/>
    <cellStyle name="Vírgula 2 5 5 3" xfId="2752"/>
    <cellStyle name="Vírgula 2 5 5 3 2" xfId="7188"/>
    <cellStyle name="Vírgula 2 5 5 4" xfId="4996"/>
    <cellStyle name="Vírgula 2 5 6" xfId="1153"/>
    <cellStyle name="Vírgula 2 5 6 2" xfId="3162"/>
    <cellStyle name="Vírgula 2 5 6 2 2" xfId="7598"/>
    <cellStyle name="Vírgula 2 5 6 3" xfId="5590"/>
    <cellStyle name="Vírgula 2 5 7" xfId="3575"/>
    <cellStyle name="Vírgula 2 5 7 2" xfId="8011"/>
    <cellStyle name="Vírgula 2 5 8" xfId="4180"/>
    <cellStyle name="Vírgula 2 5 8 2" xfId="8616"/>
    <cellStyle name="Vírgula 2 5 9" xfId="2144"/>
    <cellStyle name="Vírgula 2 5 9 2" xfId="6580"/>
    <cellStyle name="Vírgula 2 6" xfId="148"/>
    <cellStyle name="Vírgula 2 7" xfId="216"/>
    <cellStyle name="Vírgula 2 7 2" xfId="416"/>
    <cellStyle name="Vírgula 2 7 2 2" xfId="1010"/>
    <cellStyle name="Vírgula 2 7 2 2 2" xfId="2000"/>
    <cellStyle name="Vírgula 2 7 2 2 2 2" xfId="6437"/>
    <cellStyle name="Vírgula 2 7 2 2 3" xfId="3019"/>
    <cellStyle name="Vírgula 2 7 2 2 3 2" xfId="7455"/>
    <cellStyle name="Vírgula 2 7 2 2 4" xfId="5447"/>
    <cellStyle name="Vírgula 2 7 2 3" xfId="1604"/>
    <cellStyle name="Vírgula 2 7 2 3 2" xfId="3429"/>
    <cellStyle name="Vírgula 2 7 2 3 2 2" xfId="7865"/>
    <cellStyle name="Vírgula 2 7 2 3 3" xfId="6041"/>
    <cellStyle name="Vírgula 2 7 2 4" xfId="3882"/>
    <cellStyle name="Vírgula 2 7 2 4 2" xfId="8318"/>
    <cellStyle name="Vírgula 2 7 2 5" xfId="4447"/>
    <cellStyle name="Vírgula 2 7 2 5 2" xfId="8883"/>
    <cellStyle name="Vírgula 2 7 2 6" xfId="2609"/>
    <cellStyle name="Vírgula 2 7 2 6 2" xfId="7045"/>
    <cellStyle name="Vírgula 2 7 2 7" xfId="4853"/>
    <cellStyle name="Vírgula 2 7 3" xfId="812"/>
    <cellStyle name="Vírgula 2 7 3 2" xfId="1406"/>
    <cellStyle name="Vírgula 2 7 3 2 2" xfId="4125"/>
    <cellStyle name="Vírgula 2 7 3 2 2 2" xfId="8561"/>
    <cellStyle name="Vírgula 2 7 3 2 3" xfId="5843"/>
    <cellStyle name="Vírgula 2 7 3 3" xfId="2397"/>
    <cellStyle name="Vírgula 2 7 3 3 2" xfId="6833"/>
    <cellStyle name="Vírgula 2 7 3 4" xfId="5249"/>
    <cellStyle name="Vírgula 2 7 4" xfId="614"/>
    <cellStyle name="Vírgula 2 7 4 2" xfId="1802"/>
    <cellStyle name="Vírgula 2 7 4 2 2" xfId="6239"/>
    <cellStyle name="Vírgula 2 7 4 3" xfId="2807"/>
    <cellStyle name="Vírgula 2 7 4 3 2" xfId="7243"/>
    <cellStyle name="Vírgula 2 7 4 4" xfId="5051"/>
    <cellStyle name="Vírgula 2 7 5" xfId="1208"/>
    <cellStyle name="Vírgula 2 7 5 2" xfId="3217"/>
    <cellStyle name="Vírgula 2 7 5 2 2" xfId="7653"/>
    <cellStyle name="Vírgula 2 7 5 3" xfId="5645"/>
    <cellStyle name="Vírgula 2 7 6" xfId="3669"/>
    <cellStyle name="Vírgula 2 7 6 2" xfId="8105"/>
    <cellStyle name="Vírgula 2 7 7" xfId="4235"/>
    <cellStyle name="Vírgula 2 7 7 2" xfId="8671"/>
    <cellStyle name="Vírgula 2 7 8" xfId="2199"/>
    <cellStyle name="Vírgula 2 7 8 2" xfId="6635"/>
    <cellStyle name="Vírgula 2 7 9" xfId="4655"/>
    <cellStyle name="Vírgula 2 8" xfId="318"/>
    <cellStyle name="Vírgula 2 8 2" xfId="912"/>
    <cellStyle name="Vírgula 2 8 2 2" xfId="1902"/>
    <cellStyle name="Vírgula 2 8 2 2 2" xfId="6339"/>
    <cellStyle name="Vírgula 2 8 2 3" xfId="2906"/>
    <cellStyle name="Vírgula 2 8 2 3 2" xfId="7342"/>
    <cellStyle name="Vírgula 2 8 2 4" xfId="5349"/>
    <cellStyle name="Vírgula 2 8 3" xfId="1506"/>
    <cellStyle name="Vírgula 2 8 3 2" xfId="3316"/>
    <cellStyle name="Vírgula 2 8 3 2 2" xfId="7752"/>
    <cellStyle name="Vírgula 2 8 3 3" xfId="5943"/>
    <cellStyle name="Vírgula 2 8 4" xfId="3769"/>
    <cellStyle name="Vírgula 2 8 4 2" xfId="8205"/>
    <cellStyle name="Vírgula 2 8 5" xfId="4334"/>
    <cellStyle name="Vírgula 2 8 5 2" xfId="8770"/>
    <cellStyle name="Vírgula 2 8 6" xfId="2496"/>
    <cellStyle name="Vírgula 2 8 6 2" xfId="6932"/>
    <cellStyle name="Vírgula 2 8 7" xfId="4755"/>
    <cellStyle name="Vírgula 2 9" xfId="714"/>
    <cellStyle name="Vírgula 2 9 2" xfId="1308"/>
    <cellStyle name="Vírgula 2 9 2 2" xfId="2921"/>
    <cellStyle name="Vírgula 2 9 2 2 2" xfId="7357"/>
    <cellStyle name="Vírgula 2 9 2 3" xfId="5745"/>
    <cellStyle name="Vírgula 2 9 3" xfId="3331"/>
    <cellStyle name="Vírgula 2 9 3 2" xfId="7767"/>
    <cellStyle name="Vírgula 2 9 4" xfId="3784"/>
    <cellStyle name="Vírgula 2 9 4 2" xfId="8220"/>
    <cellStyle name="Vírgula 2 9 5" xfId="4349"/>
    <cellStyle name="Vírgula 2 9 5 2" xfId="8785"/>
    <cellStyle name="Vírgula 2 9 6" xfId="2511"/>
    <cellStyle name="Vírgula 2 9 6 2" xfId="6947"/>
    <cellStyle name="Vírgula 2 9 7" xfId="5151"/>
    <cellStyle name="Vírgula 3" xfId="149"/>
  </cellStyles>
  <dxfs count="5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ED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99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4029075</xdr:colOff>
      <xdr:row>16</xdr:row>
      <xdr:rowOff>19050</xdr:rowOff>
    </xdr:from>
    <xdr:to>
      <xdr:col>6</xdr:col>
      <xdr:colOff>921683</xdr:colOff>
      <xdr:row>24</xdr:row>
      <xdr:rowOff>133350</xdr:rowOff>
    </xdr:to>
    <xdr:sp macro="" textlink="">
      <xdr:nvSpPr>
        <xdr:cNvPr id="2" name="CaixaDeTexto 1"/>
        <xdr:cNvSpPr txBox="1"/>
      </xdr:nvSpPr>
      <xdr:spPr>
        <a:xfrm>
          <a:off x="5143500" y="3105150"/>
          <a:ext cx="4103033" cy="14097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 u="sng"/>
            <a:t>PROPONENTE</a:t>
          </a:r>
        </a:p>
        <a:p>
          <a:pPr algn="l"/>
          <a:endParaRPr lang="pt-BR" sz="1000" b="1" u="none"/>
        </a:p>
        <a:p>
          <a:pPr algn="l"/>
          <a:r>
            <a:rPr lang="pt-BR" sz="1400" b="1" u="none"/>
            <a:t>Nome:</a:t>
          </a:r>
        </a:p>
        <a:p>
          <a:pPr algn="l"/>
          <a:r>
            <a:rPr lang="pt-BR" sz="1400" b="1" u="none"/>
            <a:t>Titulação:</a:t>
          </a:r>
        </a:p>
        <a:p>
          <a:pPr algn="l"/>
          <a:r>
            <a:rPr lang="pt-BR" sz="1400" b="1" u="none"/>
            <a:t>Data:</a:t>
          </a:r>
        </a:p>
        <a:p>
          <a:pPr algn="l"/>
          <a:r>
            <a:rPr lang="pt-BR" sz="1400" b="1" u="none"/>
            <a:t>Assinatura:</a:t>
          </a:r>
          <a:r>
            <a:rPr lang="pt-BR" sz="1400" b="1" u="none" baseline="0"/>
            <a:t> </a:t>
          </a:r>
          <a:r>
            <a:rPr lang="pt-BR" sz="1400" b="1" u="sng" baseline="0"/>
            <a:t>                                                                          </a:t>
          </a:r>
          <a:r>
            <a:rPr lang="pt-BR" sz="1400" b="1" u="sng" baseline="0">
              <a:solidFill>
                <a:schemeClr val="bg1"/>
              </a:solidFill>
            </a:rPr>
            <a:t>.</a:t>
          </a:r>
          <a:endParaRPr lang="pt-BR" sz="1050" b="1" u="none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10</xdr:row>
      <xdr:rowOff>47626</xdr:rowOff>
    </xdr:from>
    <xdr:to>
      <xdr:col>11</xdr:col>
      <xdr:colOff>1638300</xdr:colOff>
      <xdr:row>13</xdr:row>
      <xdr:rowOff>238126</xdr:rowOff>
    </xdr:to>
    <xdr:sp macro="" textlink="">
      <xdr:nvSpPr>
        <xdr:cNvPr id="3" name="WordArt 15"/>
        <xdr:cNvSpPr>
          <a:spLocks noChangeArrowheads="1" noChangeShapeType="1" noTextEdit="1"/>
        </xdr:cNvSpPr>
      </xdr:nvSpPr>
      <xdr:spPr bwMode="auto">
        <a:xfrm rot="19306985">
          <a:off x="1914525" y="2381251"/>
          <a:ext cx="6038850" cy="676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ATUALIZAR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46</xdr:row>
      <xdr:rowOff>76200</xdr:rowOff>
    </xdr:from>
    <xdr:to>
      <xdr:col>14</xdr:col>
      <xdr:colOff>676275</xdr:colOff>
      <xdr:row>51</xdr:row>
      <xdr:rowOff>38100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2933700" y="6743700"/>
          <a:ext cx="6096000" cy="676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ATUALIZAR</a:t>
          </a:r>
        </a:p>
      </xdr:txBody>
    </xdr:sp>
    <xdr:clientData/>
  </xdr:twoCellAnchor>
  <xdr:twoCellAnchor>
    <xdr:from>
      <xdr:col>20</xdr:col>
      <xdr:colOff>581025</xdr:colOff>
      <xdr:row>46</xdr:row>
      <xdr:rowOff>76200</xdr:rowOff>
    </xdr:from>
    <xdr:to>
      <xdr:col>32</xdr:col>
      <xdr:colOff>447675</xdr:colOff>
      <xdr:row>51</xdr:row>
      <xdr:rowOff>38100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2182475" y="6743700"/>
          <a:ext cx="5876925" cy="676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ATUALIZAR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42</xdr:row>
      <xdr:rowOff>38100</xdr:rowOff>
    </xdr:from>
    <xdr:to>
      <xdr:col>29</xdr:col>
      <xdr:colOff>323850</xdr:colOff>
      <xdr:row>46</xdr:row>
      <xdr:rowOff>66675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944100" y="6838950"/>
          <a:ext cx="6038850" cy="676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ATUALIZAR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poa02\DES\Especifica&#231;&#227;o%20Padr&#227;o\arquivos%20PDF\Especificacoes%20Gerais\Codifica&#231;&#227;o%20Desenhos_Formatos\Lista%20de%20Desenhos\SE%20Canoas%203%20-%20Lista%20de%20Desenhos%20em%20elabora&#231;&#227;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ELO%20-%20Lista%20de%20Desenhos%20-%20Rev1%20-%2003-07-2012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poa02\DP\SO\BANCO%20DE%20PRECOS\SE_Base%20de%20precos%20EQUIP%20MAT%20e%20MONT%20-%20REV%2002%20-%20Montan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poa02\DP\SO\BANCO%20DE%20PRECOS\SE_Base%20de%20precos%20CIVI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poa02\SEPOE\EQUIPE\Jo&#227;o\_Base%20de%20dados%20SE%20(din&#226;mica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poa02\atdet\DET\Projeto%20B&#225;sico\Padroniza&#231;&#227;o\DES\Em%20andamento\Lista%20de%20Desenhos\SE%20Santa%20Cruz%201%20-%20Controle%20de%20Documen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 PADRÃO"/>
      <sheetName val="SE SANTA CRUZ 1"/>
      <sheetName val="Gráficos"/>
      <sheetName val="Validação"/>
      <sheetName val="Auxiliar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Antigo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 de Preenchimento"/>
      <sheetName val="LISTA DE DESENHOS"/>
      <sheetName val="Gráficos"/>
      <sheetName val="Validação"/>
    </sheetNames>
    <sheetDataSet>
      <sheetData sheetId="0">
        <row r="2">
          <cell r="A2" t="str">
            <v>Recebido</v>
          </cell>
        </row>
      </sheetData>
      <sheetData sheetId="1" refreshError="1"/>
      <sheetData sheetId="2" refreshError="1"/>
      <sheetData sheetId="3">
        <row r="2">
          <cell r="A2" t="str">
            <v>Recebido</v>
          </cell>
          <cell r="C2" t="str">
            <v>Liberado</v>
          </cell>
          <cell r="E2" t="str">
            <v>Civil</v>
          </cell>
          <cell r="G2" t="str">
            <v>Gerais</v>
          </cell>
        </row>
        <row r="3">
          <cell r="A3" t="str">
            <v>Faltando</v>
          </cell>
          <cell r="C3" t="str">
            <v>Liberado com pendências</v>
          </cell>
          <cell r="E3" t="str">
            <v>Eletromecânico</v>
          </cell>
          <cell r="G3" t="str">
            <v>13,8/23kV</v>
          </cell>
        </row>
        <row r="4">
          <cell r="A4" t="str">
            <v>Antigo</v>
          </cell>
          <cell r="C4" t="str">
            <v>Liberado com correções</v>
          </cell>
          <cell r="E4" t="str">
            <v>Elétrico</v>
          </cell>
          <cell r="G4" t="str">
            <v>13,8 kV</v>
          </cell>
        </row>
        <row r="5">
          <cell r="C5" t="str">
            <v>Devolvido para correções</v>
          </cell>
          <cell r="E5" t="str">
            <v>Documento</v>
          </cell>
          <cell r="G5" t="str">
            <v>23 kV</v>
          </cell>
        </row>
        <row r="6">
          <cell r="C6" t="str">
            <v>Em análise</v>
          </cell>
          <cell r="E6" t="str">
            <v>Equipamento</v>
          </cell>
          <cell r="G6" t="str">
            <v>44 kV</v>
          </cell>
        </row>
        <row r="7">
          <cell r="C7" t="str">
            <v>Nova revisão</v>
          </cell>
          <cell r="G7" t="str">
            <v>69 kV</v>
          </cell>
        </row>
        <row r="8">
          <cell r="G8" t="str">
            <v>138 kV</v>
          </cell>
        </row>
        <row r="9">
          <cell r="G9" t="str">
            <v>230 kV</v>
          </cell>
        </row>
        <row r="10">
          <cell r="G10" t="str">
            <v>Prédios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Finais"/>
      <sheetName val="BASE"/>
      <sheetName val="CONTROLE CONTRATOS"/>
      <sheetName val="IGPM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F2" t="str">
            <v>TRANSFORMADORES</v>
          </cell>
          <cell r="G2" t="str">
            <v>F001</v>
          </cell>
          <cell r="H2" t="str">
            <v>F001</v>
          </cell>
          <cell r="I2" t="str">
            <v>VAR_COGE</v>
          </cell>
          <cell r="J2" t="str">
            <v>SIM</v>
          </cell>
        </row>
        <row r="3">
          <cell r="F3" t="str">
            <v>REATORES</v>
          </cell>
          <cell r="G3" t="str">
            <v>F002</v>
          </cell>
          <cell r="H3" t="str">
            <v>F002</v>
          </cell>
          <cell r="I3" t="str">
            <v>VAR_CHESF</v>
          </cell>
          <cell r="J3" t="str">
            <v>NÃO</v>
          </cell>
        </row>
        <row r="4">
          <cell r="F4" t="str">
            <v>CAPACITORES</v>
          </cell>
          <cell r="G4" t="str">
            <v>F003</v>
          </cell>
          <cell r="H4" t="str">
            <v>F003</v>
          </cell>
          <cell r="I4" t="str">
            <v>VAR_IGP-M</v>
          </cell>
        </row>
        <row r="5">
          <cell r="F5" t="str">
            <v>DISJUNTORES</v>
          </cell>
          <cell r="G5" t="str">
            <v>F004</v>
          </cell>
          <cell r="H5" t="str">
            <v>F004</v>
          </cell>
        </row>
        <row r="6">
          <cell r="F6" t="str">
            <v>SECCIONADORES</v>
          </cell>
          <cell r="G6" t="str">
            <v>F005</v>
          </cell>
          <cell r="H6" t="str">
            <v>F005</v>
          </cell>
        </row>
        <row r="7">
          <cell r="F7" t="str">
            <v>PARARAIOS</v>
          </cell>
          <cell r="G7" t="str">
            <v>F006</v>
          </cell>
          <cell r="H7" t="str">
            <v>F006</v>
          </cell>
        </row>
        <row r="8">
          <cell r="F8" t="str">
            <v>TRANSFORMADORES DE CORRENTE</v>
          </cell>
          <cell r="G8" t="str">
            <v>F007</v>
          </cell>
          <cell r="H8" t="str">
            <v>F007</v>
          </cell>
        </row>
        <row r="9">
          <cell r="F9" t="str">
            <v>TRANSFORMADORES DE POTENCIAL</v>
          </cell>
          <cell r="G9" t="str">
            <v>F008</v>
          </cell>
          <cell r="H9" t="str">
            <v>F008</v>
          </cell>
        </row>
        <row r="10">
          <cell r="F10" t="str">
            <v>BOBINAS DE BLOQUEIO</v>
          </cell>
          <cell r="G10" t="str">
            <v>F009</v>
          </cell>
          <cell r="H10" t="str">
            <v>F009</v>
          </cell>
        </row>
        <row r="11">
          <cell r="F11" t="str">
            <v>BARRAMENTOS E ACESSÓRIOS</v>
          </cell>
          <cell r="G11" t="str">
            <v>F010</v>
          </cell>
          <cell r="H11" t="str">
            <v>F010</v>
          </cell>
        </row>
        <row r="12">
          <cell r="F12" t="str">
            <v>ESTRUTURAS</v>
          </cell>
          <cell r="G12" t="str">
            <v>F011</v>
          </cell>
          <cell r="H12" t="str">
            <v>F011</v>
          </cell>
        </row>
        <row r="13">
          <cell r="F13" t="str">
            <v>PAINÉIS DE PROTEÇÃO E CONTROLE</v>
          </cell>
          <cell r="G13" t="str">
            <v>F012</v>
          </cell>
          <cell r="H13" t="str">
            <v>F012</v>
          </cell>
        </row>
        <row r="14">
          <cell r="F14" t="str">
            <v>ARMÁRIOS E CAIXAS DE JUNÇÃO</v>
          </cell>
          <cell r="G14" t="str">
            <v>F013</v>
          </cell>
          <cell r="H14" t="str">
            <v>F013</v>
          </cell>
        </row>
        <row r="15">
          <cell r="F15" t="str">
            <v>SERVIÇOS AUXILIARES</v>
          </cell>
          <cell r="G15" t="str">
            <v>F014</v>
          </cell>
          <cell r="H15" t="str">
            <v>F014</v>
          </cell>
        </row>
        <row r="16">
          <cell r="F16" t="str">
            <v>AREA TERCIÁRIA</v>
          </cell>
          <cell r="G16" t="str">
            <v>F015</v>
          </cell>
          <cell r="H16" t="str">
            <v>F015</v>
          </cell>
        </row>
        <row r="17">
          <cell r="F17" t="str">
            <v>CABLAGEM</v>
          </cell>
          <cell r="G17" t="str">
            <v>F016</v>
          </cell>
          <cell r="H17" t="str">
            <v>F016</v>
          </cell>
        </row>
        <row r="18">
          <cell r="F18" t="str">
            <v>CONECTORES 525 KV</v>
          </cell>
          <cell r="G18" t="str">
            <v>F017</v>
          </cell>
          <cell r="H18" t="str">
            <v>F017</v>
          </cell>
        </row>
        <row r="19">
          <cell r="F19" t="str">
            <v>CONECTORES 230 KV</v>
          </cell>
          <cell r="G19" t="str">
            <v>F018</v>
          </cell>
          <cell r="H19" t="str">
            <v>F018</v>
          </cell>
        </row>
        <row r="20">
          <cell r="F20" t="str">
            <v>CONECTORES 138 KV</v>
          </cell>
          <cell r="G20" t="str">
            <v>F019</v>
          </cell>
          <cell r="H20" t="str">
            <v>F019</v>
          </cell>
        </row>
        <row r="21">
          <cell r="F21" t="str">
            <v>CONECTORES 69 KV</v>
          </cell>
          <cell r="G21" t="str">
            <v>F020</v>
          </cell>
          <cell r="H21" t="str">
            <v>F020</v>
          </cell>
        </row>
        <row r="22">
          <cell r="F22" t="str">
            <v>CONECTORES 15 KV</v>
          </cell>
          <cell r="G22" t="str">
            <v>F021</v>
          </cell>
          <cell r="H22" t="str">
            <v>F021</v>
          </cell>
        </row>
        <row r="23">
          <cell r="F23" t="str">
            <v>CONECTORES OUTROS</v>
          </cell>
          <cell r="G23" t="str">
            <v>F022</v>
          </cell>
          <cell r="H23" t="str">
            <v>F022</v>
          </cell>
        </row>
        <row r="24">
          <cell r="F24" t="str">
            <v>SISTEMA ANTI-INCÊNDIO</v>
          </cell>
          <cell r="G24" t="str">
            <v>F023</v>
          </cell>
          <cell r="H24" t="str">
            <v>F023</v>
          </cell>
        </row>
        <row r="25">
          <cell r="F25" t="str">
            <v>MONTAGEM DE TRANSFORMADORES</v>
          </cell>
          <cell r="G25" t="str">
            <v>F024</v>
          </cell>
          <cell r="H25" t="str">
            <v>F024</v>
          </cell>
        </row>
        <row r="26">
          <cell r="F26" t="str">
            <v>MONTAGEM DE REATORES</v>
          </cell>
          <cell r="G26" t="str">
            <v>F025</v>
          </cell>
          <cell r="H26" t="str">
            <v>F025</v>
          </cell>
        </row>
        <row r="27">
          <cell r="F27" t="str">
            <v>MONTAGEM DE CAPACITORES</v>
          </cell>
          <cell r="G27" t="str">
            <v>F026</v>
          </cell>
          <cell r="H27" t="str">
            <v>F026</v>
          </cell>
        </row>
        <row r="28">
          <cell r="F28" t="str">
            <v>MONTAGEM DE DISJUNTORES</v>
          </cell>
          <cell r="G28" t="str">
            <v>F027</v>
          </cell>
          <cell r="H28" t="str">
            <v>F027</v>
          </cell>
        </row>
        <row r="29">
          <cell r="F29" t="str">
            <v>MONTAGEM DE SECCIONADORES</v>
          </cell>
          <cell r="G29" t="str">
            <v>F028</v>
          </cell>
          <cell r="H29" t="str">
            <v>F028</v>
          </cell>
        </row>
        <row r="30">
          <cell r="F30" t="str">
            <v>MONTAGEM DE PARARAIOS</v>
          </cell>
          <cell r="G30" t="str">
            <v>F029</v>
          </cell>
          <cell r="H30" t="str">
            <v>F029</v>
          </cell>
        </row>
        <row r="31">
          <cell r="F31" t="str">
            <v>MONTAGEM DE TRANSFORMADORES DE CORRENTE</v>
          </cell>
          <cell r="G31" t="str">
            <v>F030</v>
          </cell>
          <cell r="H31" t="str">
            <v>F030</v>
          </cell>
        </row>
        <row r="32">
          <cell r="F32" t="str">
            <v>MONTAGEM DE TRANSFORMADORES DE POTENCIAL</v>
          </cell>
          <cell r="G32" t="str">
            <v>F031</v>
          </cell>
          <cell r="H32" t="str">
            <v>F031</v>
          </cell>
        </row>
        <row r="33">
          <cell r="F33" t="str">
            <v>MONTAGEM DE BOBINAS DE BLOQUEIO</v>
          </cell>
          <cell r="G33" t="str">
            <v>F032</v>
          </cell>
          <cell r="H33" t="str">
            <v>F032</v>
          </cell>
        </row>
        <row r="34">
          <cell r="F34" t="str">
            <v>MONTAGEM DE BARRAMENTOS E ACESSÓRIOS</v>
          </cell>
          <cell r="G34" t="str">
            <v>F033</v>
          </cell>
          <cell r="H34" t="str">
            <v>F033</v>
          </cell>
        </row>
        <row r="35">
          <cell r="F35" t="str">
            <v>MONTAGEM DE ESTRUTURAS</v>
          </cell>
          <cell r="G35" t="str">
            <v>F034</v>
          </cell>
          <cell r="H35" t="str">
            <v>F034</v>
          </cell>
        </row>
        <row r="36">
          <cell r="F36" t="str">
            <v>MONTAGEM DE PAINÉIS DE PROTEÇÃO E CONTROLE</v>
          </cell>
          <cell r="G36" t="str">
            <v>F035</v>
          </cell>
          <cell r="H36" t="str">
            <v>F035</v>
          </cell>
        </row>
        <row r="37">
          <cell r="F37" t="str">
            <v>MONTAGEM DE ARMÁRIOS E CAIXAS DE JUNÇÃO</v>
          </cell>
          <cell r="G37" t="str">
            <v>F036</v>
          </cell>
          <cell r="H37" t="str">
            <v>F036</v>
          </cell>
        </row>
        <row r="38">
          <cell r="F38" t="str">
            <v>MONTAGEM DE SERVIÇO AUXILIAR</v>
          </cell>
          <cell r="G38" t="str">
            <v>F037</v>
          </cell>
          <cell r="H38" t="str">
            <v>F037</v>
          </cell>
        </row>
        <row r="39">
          <cell r="F39" t="str">
            <v>MONTAGEM DE ÁREA TERCIÁRIA</v>
          </cell>
          <cell r="G39" t="str">
            <v>F038</v>
          </cell>
          <cell r="H39" t="str">
            <v>F038</v>
          </cell>
        </row>
        <row r="40">
          <cell r="F40" t="str">
            <v>MONTAGEM DE CABLAGEM</v>
          </cell>
          <cell r="G40" t="str">
            <v>F039</v>
          </cell>
          <cell r="H40" t="str">
            <v>F039</v>
          </cell>
        </row>
        <row r="41">
          <cell r="G41" t="str">
            <v>F040</v>
          </cell>
          <cell r="H41" t="str">
            <v>F040</v>
          </cell>
        </row>
        <row r="42">
          <cell r="G42" t="str">
            <v>F041</v>
          </cell>
          <cell r="H42" t="str">
            <v>F041</v>
          </cell>
        </row>
        <row r="43">
          <cell r="G43" t="str">
            <v>F042</v>
          </cell>
          <cell r="H43" t="str">
            <v>F042</v>
          </cell>
        </row>
        <row r="44">
          <cell r="G44" t="str">
            <v>F043</v>
          </cell>
          <cell r="H44" t="str">
            <v>F043</v>
          </cell>
        </row>
        <row r="45">
          <cell r="G45" t="str">
            <v>F044</v>
          </cell>
          <cell r="H45" t="str">
            <v>F044</v>
          </cell>
        </row>
        <row r="46">
          <cell r="G46" t="str">
            <v>F045</v>
          </cell>
          <cell r="H46" t="str">
            <v>F045</v>
          </cell>
        </row>
        <row r="47">
          <cell r="G47" t="str">
            <v>F046</v>
          </cell>
          <cell r="H47" t="str">
            <v>F046</v>
          </cell>
        </row>
        <row r="48">
          <cell r="G48" t="str">
            <v>F047</v>
          </cell>
          <cell r="H48" t="str">
            <v>F047</v>
          </cell>
        </row>
        <row r="49">
          <cell r="G49" t="str">
            <v>F048</v>
          </cell>
          <cell r="H49" t="str">
            <v>F048</v>
          </cell>
        </row>
        <row r="50">
          <cell r="G50" t="str">
            <v>F049</v>
          </cell>
          <cell r="H50" t="str">
            <v>F049</v>
          </cell>
        </row>
        <row r="51">
          <cell r="G51" t="str">
            <v>F050</v>
          </cell>
          <cell r="H51" t="str">
            <v>F050</v>
          </cell>
        </row>
        <row r="52">
          <cell r="G52" t="str">
            <v>F051</v>
          </cell>
          <cell r="H52" t="str">
            <v>F051</v>
          </cell>
        </row>
        <row r="53">
          <cell r="G53" t="str">
            <v>F052</v>
          </cell>
          <cell r="H53" t="str">
            <v>F052</v>
          </cell>
        </row>
        <row r="54">
          <cell r="G54" t="str">
            <v>F053</v>
          </cell>
          <cell r="H54" t="str">
            <v>F053</v>
          </cell>
        </row>
        <row r="55">
          <cell r="G55" t="str">
            <v>F054</v>
          </cell>
          <cell r="H55" t="str">
            <v>F054</v>
          </cell>
        </row>
        <row r="56">
          <cell r="G56" t="str">
            <v>F055</v>
          </cell>
          <cell r="H56" t="str">
            <v>F055</v>
          </cell>
        </row>
        <row r="57">
          <cell r="G57" t="str">
            <v>F056</v>
          </cell>
          <cell r="H57" t="str">
            <v>F056</v>
          </cell>
        </row>
        <row r="58">
          <cell r="G58" t="str">
            <v>F057</v>
          </cell>
          <cell r="H58" t="str">
            <v>F057</v>
          </cell>
        </row>
        <row r="59">
          <cell r="G59" t="str">
            <v>F058</v>
          </cell>
          <cell r="H59" t="str">
            <v>F058</v>
          </cell>
        </row>
        <row r="60">
          <cell r="G60" t="str">
            <v>F059</v>
          </cell>
          <cell r="H60" t="str">
            <v>F059</v>
          </cell>
        </row>
        <row r="61">
          <cell r="G61" t="str">
            <v>F060</v>
          </cell>
          <cell r="H61" t="str">
            <v>F060</v>
          </cell>
        </row>
        <row r="62">
          <cell r="G62" t="str">
            <v>F061</v>
          </cell>
          <cell r="H62" t="str">
            <v>F061</v>
          </cell>
        </row>
        <row r="63">
          <cell r="G63" t="str">
            <v>F062</v>
          </cell>
          <cell r="H63" t="str">
            <v>F062</v>
          </cell>
        </row>
        <row r="64">
          <cell r="G64" t="str">
            <v>F063</v>
          </cell>
          <cell r="H64" t="str">
            <v>F063</v>
          </cell>
        </row>
        <row r="65">
          <cell r="G65" t="str">
            <v>F064</v>
          </cell>
          <cell r="H65" t="str">
            <v>F064</v>
          </cell>
        </row>
        <row r="66">
          <cell r="G66" t="str">
            <v>F065</v>
          </cell>
          <cell r="H66" t="str">
            <v>F065</v>
          </cell>
        </row>
        <row r="67">
          <cell r="G67" t="str">
            <v>F066</v>
          </cell>
          <cell r="H67" t="str">
            <v>F066</v>
          </cell>
        </row>
        <row r="68">
          <cell r="G68" t="str">
            <v>F067</v>
          </cell>
          <cell r="H68" t="str">
            <v>F067</v>
          </cell>
        </row>
        <row r="69">
          <cell r="G69" t="str">
            <v>F068</v>
          </cell>
          <cell r="H69" t="str">
            <v>F068</v>
          </cell>
        </row>
        <row r="70">
          <cell r="G70" t="str">
            <v>F069</v>
          </cell>
          <cell r="H70" t="str">
            <v>F069</v>
          </cell>
        </row>
        <row r="71">
          <cell r="G71" t="str">
            <v>F070</v>
          </cell>
          <cell r="H71" t="str">
            <v>F070</v>
          </cell>
        </row>
        <row r="72">
          <cell r="G72" t="str">
            <v>F071</v>
          </cell>
          <cell r="H72" t="str">
            <v>F071</v>
          </cell>
        </row>
        <row r="73">
          <cell r="G73" t="str">
            <v>F072</v>
          </cell>
          <cell r="H73" t="str">
            <v>F072</v>
          </cell>
        </row>
        <row r="74">
          <cell r="G74" t="str">
            <v>F073</v>
          </cell>
          <cell r="H74" t="str">
            <v>F073</v>
          </cell>
        </row>
        <row r="75">
          <cell r="G75" t="str">
            <v>F074</v>
          </cell>
          <cell r="H75" t="str">
            <v>F074</v>
          </cell>
        </row>
        <row r="76">
          <cell r="G76" t="str">
            <v>F075</v>
          </cell>
          <cell r="H76" t="str">
            <v>F075</v>
          </cell>
        </row>
        <row r="77">
          <cell r="G77" t="str">
            <v>F076</v>
          </cell>
          <cell r="H77" t="str">
            <v>F076</v>
          </cell>
        </row>
        <row r="78">
          <cell r="G78" t="str">
            <v>F077</v>
          </cell>
          <cell r="H78" t="str">
            <v>F077</v>
          </cell>
        </row>
        <row r="79">
          <cell r="G79" t="str">
            <v>F078</v>
          </cell>
          <cell r="H79" t="str">
            <v>F078</v>
          </cell>
        </row>
        <row r="80">
          <cell r="G80" t="str">
            <v>F079</v>
          </cell>
          <cell r="H80" t="str">
            <v>F079</v>
          </cell>
        </row>
        <row r="81">
          <cell r="G81" t="str">
            <v>F080</v>
          </cell>
          <cell r="H81" t="str">
            <v>F080</v>
          </cell>
        </row>
        <row r="82">
          <cell r="G82" t="str">
            <v>F081</v>
          </cell>
        </row>
        <row r="83">
          <cell r="G83" t="str">
            <v>F082</v>
          </cell>
        </row>
        <row r="84">
          <cell r="G84" t="str">
            <v>F083</v>
          </cell>
        </row>
        <row r="85">
          <cell r="G85" t="str">
            <v>F084</v>
          </cell>
        </row>
        <row r="86">
          <cell r="G86" t="str">
            <v>F085</v>
          </cell>
        </row>
        <row r="87">
          <cell r="G87" t="str">
            <v>F086</v>
          </cell>
        </row>
        <row r="88">
          <cell r="G88" t="str">
            <v>F087</v>
          </cell>
        </row>
        <row r="89">
          <cell r="G89" t="str">
            <v>F088</v>
          </cell>
        </row>
        <row r="90">
          <cell r="G90" t="str">
            <v>F089</v>
          </cell>
        </row>
        <row r="91">
          <cell r="G91" t="str">
            <v>F090</v>
          </cell>
        </row>
        <row r="92">
          <cell r="G92" t="str">
            <v>F091</v>
          </cell>
        </row>
        <row r="93">
          <cell r="G93" t="str">
            <v>F092</v>
          </cell>
        </row>
        <row r="94">
          <cell r="G94" t="str">
            <v>F093</v>
          </cell>
        </row>
        <row r="95">
          <cell r="G95" t="str">
            <v>F094</v>
          </cell>
        </row>
        <row r="96">
          <cell r="G96" t="str">
            <v>F095</v>
          </cell>
        </row>
        <row r="97">
          <cell r="G97" t="str">
            <v>F096</v>
          </cell>
        </row>
        <row r="98">
          <cell r="G98" t="str">
            <v>F097</v>
          </cell>
        </row>
        <row r="99">
          <cell r="G99" t="str">
            <v>F098</v>
          </cell>
        </row>
        <row r="100">
          <cell r="G100" t="str">
            <v>F099</v>
          </cell>
        </row>
        <row r="101">
          <cell r="G101" t="str">
            <v>F100</v>
          </cell>
        </row>
        <row r="102">
          <cell r="G102" t="str">
            <v>F101</v>
          </cell>
        </row>
        <row r="103">
          <cell r="G103" t="str">
            <v>F102</v>
          </cell>
        </row>
        <row r="104">
          <cell r="G104" t="str">
            <v>F103</v>
          </cell>
        </row>
        <row r="105">
          <cell r="G105" t="str">
            <v>F104</v>
          </cell>
        </row>
        <row r="106">
          <cell r="G106" t="str">
            <v>F105</v>
          </cell>
        </row>
        <row r="107">
          <cell r="G107" t="str">
            <v>F106</v>
          </cell>
        </row>
        <row r="108">
          <cell r="G108" t="str">
            <v>F107</v>
          </cell>
        </row>
        <row r="109">
          <cell r="G109" t="str">
            <v>F108</v>
          </cell>
        </row>
        <row r="110">
          <cell r="G110" t="str">
            <v>F109</v>
          </cell>
        </row>
        <row r="111">
          <cell r="G111" t="str">
            <v>F110</v>
          </cell>
        </row>
        <row r="112">
          <cell r="G112" t="str">
            <v>F111</v>
          </cell>
        </row>
        <row r="113">
          <cell r="G113" t="str">
            <v>F112</v>
          </cell>
        </row>
        <row r="114">
          <cell r="G114" t="str">
            <v>F113</v>
          </cell>
        </row>
        <row r="115">
          <cell r="G115" t="str">
            <v>F114</v>
          </cell>
        </row>
        <row r="116">
          <cell r="G116" t="str">
            <v>F115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PM"/>
      <sheetName val="Terraplenagem"/>
      <sheetName val="Estacas"/>
      <sheetName val="Estrutura Metalica"/>
      <sheetName val="Estrutura Concreto"/>
      <sheetName val="Gerador"/>
      <sheetName val="Romp Hidraulico"/>
      <sheetName val="PARAMETROS"/>
      <sheetName val="BASE_CIVIL"/>
      <sheetName val="BASE com LS+BDI"/>
      <sheetName val="COMPOSI_CIVIL"/>
      <sheetName val="PD_COMP_CIV"/>
      <sheetName val="COMPOSI_BASE+ESTRUTURA"/>
      <sheetName val="PD_CIVIL_B+E"/>
      <sheetName val="Estudo Met-Pre"/>
      <sheetName val="COD_CIVIL"/>
      <sheetName val="REF_PS"/>
      <sheetName val="REF_CIVIL"/>
      <sheetName val="REF_ESUL"/>
      <sheetName val="BASES DE EQUIPAMENTOS"/>
      <sheetName val="BASES DE EQUIPAMENTOS DEMOL"/>
      <sheetName val="ESTRUTURAS"/>
      <sheetName val="ESTRUTURAS DESM"/>
      <sheetName val="CABOS DE CONTROLE"/>
      <sheetName val="CABOS DE CONTROLE DESM"/>
      <sheetName val="COMPOSIÇÕES"/>
      <sheetName val="ILUMINAÇÃO E TOMADAS"/>
      <sheetName val="MALHA DE TERRA"/>
      <sheetName val="SE_MOB_CANT"/>
      <sheetName val="ORÇAMENTO"/>
      <sheetName val="ESTUDO FUNDAÇÕES"/>
      <sheetName val="Plan1"/>
    </sheetNames>
    <sheetDataSet>
      <sheetData sheetId="0">
        <row r="4">
          <cell r="D4" t="str">
            <v>11/13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>
        <row r="6">
          <cell r="F6">
            <v>0.01</v>
          </cell>
        </row>
      </sheetData>
      <sheetData sheetId="8">
        <row r="3">
          <cell r="A3">
            <v>1002</v>
          </cell>
        </row>
      </sheetData>
      <sheetData sheetId="9">
        <row r="3">
          <cell r="A3">
            <v>1002</v>
          </cell>
        </row>
        <row r="4">
          <cell r="A4">
            <v>1003</v>
          </cell>
        </row>
        <row r="5">
          <cell r="A5">
            <v>1005</v>
          </cell>
        </row>
        <row r="6">
          <cell r="A6">
            <v>1007</v>
          </cell>
        </row>
        <row r="7">
          <cell r="A7">
            <v>1008</v>
          </cell>
        </row>
        <row r="8">
          <cell r="A8">
            <v>1009</v>
          </cell>
        </row>
        <row r="9">
          <cell r="A9">
            <v>1012</v>
          </cell>
        </row>
        <row r="10">
          <cell r="A10">
            <v>1023</v>
          </cell>
        </row>
        <row r="11">
          <cell r="A11">
            <v>1024</v>
          </cell>
        </row>
        <row r="12">
          <cell r="A12">
            <v>2490</v>
          </cell>
        </row>
        <row r="13">
          <cell r="A13">
            <v>2501</v>
          </cell>
        </row>
        <row r="14">
          <cell r="A14">
            <v>2504</v>
          </cell>
        </row>
        <row r="15">
          <cell r="A15">
            <v>2513</v>
          </cell>
        </row>
        <row r="16">
          <cell r="A16">
            <v>2515</v>
          </cell>
        </row>
        <row r="17">
          <cell r="A17">
            <v>2524</v>
          </cell>
        </row>
        <row r="18">
          <cell r="A18">
            <v>2526</v>
          </cell>
        </row>
        <row r="19">
          <cell r="A19">
            <v>2528</v>
          </cell>
        </row>
        <row r="20">
          <cell r="A20">
            <v>2531</v>
          </cell>
        </row>
        <row r="21">
          <cell r="A21">
            <v>2532</v>
          </cell>
        </row>
        <row r="22">
          <cell r="A22">
            <v>2533</v>
          </cell>
        </row>
        <row r="23">
          <cell r="A23">
            <v>2536</v>
          </cell>
        </row>
        <row r="24">
          <cell r="A24">
            <v>2538</v>
          </cell>
        </row>
        <row r="25">
          <cell r="A25">
            <v>2540</v>
          </cell>
        </row>
        <row r="26">
          <cell r="A26">
            <v>2542</v>
          </cell>
        </row>
        <row r="27">
          <cell r="A27">
            <v>2549</v>
          </cell>
        </row>
        <row r="28">
          <cell r="A28">
            <v>2550</v>
          </cell>
        </row>
        <row r="29">
          <cell r="A29">
            <v>2558</v>
          </cell>
        </row>
        <row r="30">
          <cell r="A30">
            <v>2572</v>
          </cell>
        </row>
        <row r="31">
          <cell r="A31">
            <v>2573</v>
          </cell>
        </row>
        <row r="32">
          <cell r="A32">
            <v>2574</v>
          </cell>
        </row>
        <row r="33">
          <cell r="A33">
            <v>2575</v>
          </cell>
        </row>
        <row r="34">
          <cell r="A34">
            <v>2576</v>
          </cell>
        </row>
        <row r="35">
          <cell r="A35">
            <v>2577</v>
          </cell>
        </row>
        <row r="36">
          <cell r="A36">
            <v>2601</v>
          </cell>
        </row>
        <row r="37">
          <cell r="A37">
            <v>2602</v>
          </cell>
        </row>
        <row r="38">
          <cell r="A38">
            <v>2603</v>
          </cell>
        </row>
        <row r="39">
          <cell r="A39">
            <v>2605</v>
          </cell>
        </row>
        <row r="40">
          <cell r="A40">
            <v>2606</v>
          </cell>
        </row>
        <row r="41">
          <cell r="A41">
            <v>2613</v>
          </cell>
        </row>
        <row r="42">
          <cell r="A42">
            <v>2614</v>
          </cell>
        </row>
        <row r="43">
          <cell r="A43">
            <v>2616</v>
          </cell>
        </row>
        <row r="44">
          <cell r="A44">
            <v>3501</v>
          </cell>
        </row>
        <row r="45">
          <cell r="A45">
            <v>3503</v>
          </cell>
        </row>
        <row r="46">
          <cell r="A46">
            <v>3507</v>
          </cell>
        </row>
        <row r="47">
          <cell r="A47">
            <v>3513</v>
          </cell>
        </row>
        <row r="48">
          <cell r="A48">
            <v>3517</v>
          </cell>
        </row>
        <row r="49">
          <cell r="A49">
            <v>3521</v>
          </cell>
        </row>
        <row r="50">
          <cell r="A50">
            <v>4950</v>
          </cell>
        </row>
        <row r="51">
          <cell r="A51">
            <v>5014</v>
          </cell>
        </row>
        <row r="52">
          <cell r="A52">
            <v>5063</v>
          </cell>
        </row>
        <row r="53">
          <cell r="A53">
            <v>6538</v>
          </cell>
        </row>
        <row r="54">
          <cell r="A54">
            <v>6543</v>
          </cell>
        </row>
        <row r="55">
          <cell r="A55">
            <v>7500</v>
          </cell>
        </row>
        <row r="56">
          <cell r="A56">
            <v>7502</v>
          </cell>
        </row>
        <row r="57">
          <cell r="A57">
            <v>7512</v>
          </cell>
        </row>
        <row r="58">
          <cell r="A58">
            <v>8003</v>
          </cell>
        </row>
        <row r="59">
          <cell r="A59">
            <v>8008</v>
          </cell>
        </row>
        <row r="60">
          <cell r="A60">
            <v>8197</v>
          </cell>
        </row>
        <row r="61">
          <cell r="A61">
            <v>8240</v>
          </cell>
        </row>
        <row r="62">
          <cell r="A62">
            <v>8617</v>
          </cell>
        </row>
        <row r="63">
          <cell r="A63">
            <v>8618</v>
          </cell>
        </row>
        <row r="64">
          <cell r="A64">
            <v>9003</v>
          </cell>
        </row>
        <row r="65">
          <cell r="A65">
            <v>9010</v>
          </cell>
        </row>
        <row r="66">
          <cell r="A66">
            <v>9011</v>
          </cell>
        </row>
        <row r="67">
          <cell r="A67">
            <v>9012</v>
          </cell>
        </row>
        <row r="68">
          <cell r="A68">
            <v>9014</v>
          </cell>
        </row>
        <row r="69">
          <cell r="A69">
            <v>9015</v>
          </cell>
        </row>
        <row r="70">
          <cell r="A70">
            <v>9018</v>
          </cell>
        </row>
        <row r="71">
          <cell r="A71">
            <v>9022</v>
          </cell>
        </row>
        <row r="72">
          <cell r="A72">
            <v>9029</v>
          </cell>
        </row>
        <row r="73">
          <cell r="A73">
            <v>9031</v>
          </cell>
        </row>
        <row r="74">
          <cell r="A74">
            <v>9034</v>
          </cell>
        </row>
        <row r="75">
          <cell r="A75">
            <v>9036</v>
          </cell>
        </row>
        <row r="76">
          <cell r="A76">
            <v>9037</v>
          </cell>
        </row>
        <row r="77">
          <cell r="A77">
            <v>9038</v>
          </cell>
        </row>
        <row r="78">
          <cell r="A78">
            <v>9039</v>
          </cell>
        </row>
        <row r="79">
          <cell r="A79">
            <v>9043</v>
          </cell>
        </row>
        <row r="80">
          <cell r="A80">
            <v>9044</v>
          </cell>
        </row>
        <row r="81">
          <cell r="A81">
            <v>9046</v>
          </cell>
        </row>
        <row r="82">
          <cell r="A82">
            <v>9922</v>
          </cell>
        </row>
        <row r="83">
          <cell r="A83">
            <v>10001</v>
          </cell>
        </row>
        <row r="84">
          <cell r="A84">
            <v>16008</v>
          </cell>
        </row>
        <row r="85">
          <cell r="A85">
            <v>16009</v>
          </cell>
        </row>
        <row r="86">
          <cell r="A86">
            <v>16010</v>
          </cell>
        </row>
        <row r="87">
          <cell r="A87">
            <v>16011</v>
          </cell>
        </row>
        <row r="88">
          <cell r="A88">
            <v>16014</v>
          </cell>
        </row>
        <row r="89">
          <cell r="A89">
            <v>16025</v>
          </cell>
        </row>
        <row r="90">
          <cell r="A90">
            <v>16078</v>
          </cell>
        </row>
        <row r="91">
          <cell r="A91">
            <v>16103</v>
          </cell>
        </row>
        <row r="92">
          <cell r="A92">
            <v>16104</v>
          </cell>
        </row>
        <row r="93">
          <cell r="A93">
            <v>16126</v>
          </cell>
        </row>
        <row r="94">
          <cell r="A94">
            <v>16138</v>
          </cell>
        </row>
        <row r="95">
          <cell r="A95">
            <v>16303</v>
          </cell>
        </row>
        <row r="96">
          <cell r="A96">
            <v>16305</v>
          </cell>
        </row>
        <row r="97">
          <cell r="A97">
            <v>16401</v>
          </cell>
        </row>
        <row r="98">
          <cell r="A98">
            <v>5547</v>
          </cell>
        </row>
        <row r="99">
          <cell r="A99">
            <v>5552</v>
          </cell>
        </row>
        <row r="100">
          <cell r="A100">
            <v>4950</v>
          </cell>
        </row>
        <row r="101">
          <cell r="A101">
            <v>1601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 t="str">
            <v>INSERIR SEMPRE ANTES DESTA LINHA AMARELA - PARA NÃO PERDER A REFERÊNCIA NA TABELA DINÂMICA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 t="str">
            <v>01520.8.1.1</v>
          </cell>
        </row>
      </sheetData>
      <sheetData sheetId="10">
        <row r="6">
          <cell r="F6">
            <v>0.01</v>
          </cell>
        </row>
      </sheetData>
      <sheetData sheetId="11"/>
      <sheetData sheetId="12">
        <row r="3">
          <cell r="A3">
            <v>1002</v>
          </cell>
        </row>
      </sheetData>
      <sheetData sheetId="13"/>
      <sheetData sheetId="14"/>
      <sheetData sheetId="15">
        <row r="4">
          <cell r="C4">
            <v>13</v>
          </cell>
          <cell r="D4" t="str">
            <v>BB</v>
          </cell>
        </row>
        <row r="5">
          <cell r="C5">
            <v>23</v>
          </cell>
          <cell r="D5" t="str">
            <v>BC</v>
          </cell>
        </row>
        <row r="6">
          <cell r="C6">
            <v>69</v>
          </cell>
          <cell r="D6" t="str">
            <v>CX_INSP</v>
          </cell>
        </row>
        <row r="7">
          <cell r="C7">
            <v>138</v>
          </cell>
          <cell r="D7" t="str">
            <v>DJ</v>
          </cell>
        </row>
        <row r="8">
          <cell r="C8">
            <v>230</v>
          </cell>
          <cell r="D8" t="str">
            <v>IP</v>
          </cell>
        </row>
        <row r="9">
          <cell r="C9">
            <v>525</v>
          </cell>
          <cell r="D9" t="str">
            <v>IPD</v>
          </cell>
        </row>
        <row r="10">
          <cell r="D10" t="str">
            <v>MUFLAS</v>
          </cell>
        </row>
        <row r="11">
          <cell r="D11" t="str">
            <v>MURO</v>
          </cell>
        </row>
        <row r="12">
          <cell r="D12" t="str">
            <v>PA_PIL</v>
          </cell>
        </row>
        <row r="13">
          <cell r="D13" t="str">
            <v>PA_PIL_Tadm&gt;2</v>
          </cell>
        </row>
        <row r="14">
          <cell r="D14" t="str">
            <v>PA_PIL_Tadm&gt;1,5</v>
          </cell>
        </row>
        <row r="15">
          <cell r="D15" t="str">
            <v>PA_PIL_Tadm&gt;1</v>
          </cell>
        </row>
        <row r="16">
          <cell r="D16" t="str">
            <v>PA_VIG</v>
          </cell>
        </row>
        <row r="17">
          <cell r="D17" t="str">
            <v>PAR_C_FOGO</v>
          </cell>
        </row>
        <row r="18">
          <cell r="D18" t="str">
            <v>PB</v>
          </cell>
        </row>
        <row r="19">
          <cell r="D19" t="str">
            <v>PR</v>
          </cell>
        </row>
        <row r="20">
          <cell r="D20" t="str">
            <v>PR_A</v>
          </cell>
        </row>
        <row r="21">
          <cell r="D21" t="str">
            <v>REATOR</v>
          </cell>
        </row>
        <row r="22">
          <cell r="D22" t="str">
            <v>SECC_AV</v>
          </cell>
        </row>
        <row r="23">
          <cell r="D23" t="str">
            <v>SECC_AV_S_LT</v>
          </cell>
        </row>
        <row r="24">
          <cell r="D24" t="str">
            <v>SECC_AR</v>
          </cell>
        </row>
        <row r="25">
          <cell r="D25" t="str">
            <v>SECC_SP</v>
          </cell>
        </row>
        <row r="26">
          <cell r="D26" t="str">
            <v>TC</v>
          </cell>
        </row>
        <row r="27">
          <cell r="D27" t="str">
            <v>TP</v>
          </cell>
        </row>
        <row r="28">
          <cell r="D28" t="str">
            <v>TPC</v>
          </cell>
        </row>
        <row r="29">
          <cell r="D29" t="str">
            <v>TR_BASE</v>
          </cell>
        </row>
        <row r="30">
          <cell r="D30" t="str">
            <v>TR_CXSEP</v>
          </cell>
        </row>
        <row r="31">
          <cell r="D31" t="str">
            <v>TR_LT</v>
          </cell>
        </row>
        <row r="32">
          <cell r="D32" t="str">
            <v>POSTE_21m_R2500</v>
          </cell>
        </row>
        <row r="33">
          <cell r="D33" t="str">
            <v>POSTE_15m_R1500</v>
          </cell>
        </row>
        <row r="34">
          <cell r="D34" t="str">
            <v>POSTE_2000DAN_11m</v>
          </cell>
        </row>
        <row r="35">
          <cell r="D35" t="str">
            <v>POSTE_9m_R600</v>
          </cell>
        </row>
        <row r="36">
          <cell r="D36" t="str">
            <v>POSTE_9m_R1000</v>
          </cell>
        </row>
        <row r="37">
          <cell r="D37" t="str">
            <v>POSTE_7m_R600</v>
          </cell>
        </row>
        <row r="38">
          <cell r="D38" t="str">
            <v>TR_PCF</v>
          </cell>
        </row>
        <row r="39">
          <cell r="D39" t="str">
            <v>TSA</v>
          </cell>
        </row>
      </sheetData>
      <sheetData sheetId="16">
        <row r="1">
          <cell r="A1" t="str">
            <v>CÓDIGO</v>
          </cell>
        </row>
      </sheetData>
      <sheetData sheetId="17">
        <row r="1">
          <cell r="A1" t="str">
            <v>NOVO_COD</v>
          </cell>
        </row>
      </sheetData>
      <sheetData sheetId="18">
        <row r="1">
          <cell r="A1" t="str">
            <v>CÓDIGO_INS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CÓDIGO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UMOS"/>
      <sheetName val="PREÇOS (2)"/>
      <sheetName val="CHESF"/>
      <sheetName val="COGE"/>
      <sheetName val="PREÇOS"/>
      <sheetName val="CALCULOS_BASE"/>
      <sheetName val="Plan1"/>
      <sheetName val="Plan4"/>
      <sheetName val="Plan2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Y1" t="str">
            <v>VAR_CHESF</v>
          </cell>
          <cell r="Z1" t="str">
            <v>VAR IGP-M</v>
          </cell>
          <cell r="AA1" t="str">
            <v>CORREÇÃO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Santa Cruz 1"/>
      <sheetName val="Gráficos"/>
      <sheetName val="Proj. Elétricos"/>
      <sheetName val="Inspeções"/>
      <sheetName val="Validaçã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Antigo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92D050"/>
    <outlinePr summaryBelow="0" summaryRight="0"/>
    <pageSetUpPr autoPageBreaks="0" fitToPage="1"/>
  </sheetPr>
  <dimension ref="A1:I25"/>
  <sheetViews>
    <sheetView view="pageBreakPreview" zoomScaleNormal="130" zoomScaleSheetLayoutView="100" workbookViewId="0">
      <selection activeCell="I9" sqref="I9"/>
    </sheetView>
  </sheetViews>
  <sheetFormatPr defaultColWidth="11.42578125" defaultRowHeight="12.75" x14ac:dyDescent="0.2"/>
  <cols>
    <col min="1" max="1" width="6" style="59" customWidth="1" collapsed="1"/>
    <col min="2" max="2" width="10.7109375" style="59" bestFit="1" customWidth="1"/>
    <col min="3" max="3" width="77.7109375" style="58" customWidth="1"/>
    <col min="4" max="4" width="8.28515625" style="53" customWidth="1"/>
    <col min="5" max="5" width="9.42578125" style="60" customWidth="1"/>
    <col min="6" max="6" width="12.7109375" style="53" customWidth="1"/>
    <col min="7" max="7" width="14.7109375" style="53" customWidth="1"/>
    <col min="8" max="156" width="11.42578125" style="54" customWidth="1"/>
    <col min="157" max="16384" width="11.42578125" style="54"/>
  </cols>
  <sheetData>
    <row r="1" spans="1:9" ht="27" customHeight="1" thickBot="1" x14ac:dyDescent="0.25">
      <c r="A1" s="3" t="s">
        <v>94</v>
      </c>
      <c r="B1" s="61" t="s">
        <v>205</v>
      </c>
      <c r="C1" s="4" t="s">
        <v>95</v>
      </c>
      <c r="D1" s="4" t="s">
        <v>96</v>
      </c>
      <c r="E1" s="4" t="s">
        <v>97</v>
      </c>
      <c r="F1" s="62" t="s">
        <v>80</v>
      </c>
      <c r="G1" s="63" t="s">
        <v>81</v>
      </c>
    </row>
    <row r="2" spans="1:9" s="236" customFormat="1" ht="8.25" customHeight="1" x14ac:dyDescent="0.2">
      <c r="A2" s="235"/>
      <c r="B2" s="235"/>
      <c r="C2" s="235"/>
      <c r="D2" s="238"/>
      <c r="E2" s="238"/>
      <c r="F2" s="238"/>
      <c r="G2" s="238"/>
    </row>
    <row r="3" spans="1:9" s="237" customFormat="1" ht="27" customHeight="1" x14ac:dyDescent="0.2">
      <c r="A3" s="252" t="s">
        <v>204</v>
      </c>
      <c r="B3" s="253"/>
      <c r="C3" s="253"/>
      <c r="D3" s="253"/>
      <c r="E3" s="253"/>
      <c r="F3" s="253"/>
      <c r="G3" s="253"/>
    </row>
    <row r="4" spans="1:9" s="237" customFormat="1" ht="27.75" customHeight="1" x14ac:dyDescent="0.2">
      <c r="A4" s="252"/>
      <c r="B4" s="253"/>
      <c r="C4" s="253"/>
      <c r="D4" s="253"/>
      <c r="E4" s="253"/>
      <c r="F4" s="253"/>
      <c r="G4" s="253"/>
    </row>
    <row r="5" spans="1:9" s="171" customFormat="1" ht="8.25" x14ac:dyDescent="0.2">
      <c r="A5" s="197"/>
      <c r="B5" s="175"/>
      <c r="C5" s="175"/>
      <c r="D5" s="175"/>
      <c r="E5" s="175"/>
      <c r="F5" s="175"/>
      <c r="G5" s="175"/>
    </row>
    <row r="6" spans="1:9" x14ac:dyDescent="0.2">
      <c r="A6" s="5">
        <v>1</v>
      </c>
      <c r="B6" s="5"/>
      <c r="C6" s="226" t="s">
        <v>202</v>
      </c>
      <c r="D6" s="239"/>
      <c r="E6" s="55"/>
      <c r="F6" s="56"/>
      <c r="G6" s="56"/>
      <c r="I6" s="228"/>
    </row>
    <row r="7" spans="1:9" x14ac:dyDescent="0.2">
      <c r="A7" s="193" t="s">
        <v>195</v>
      </c>
      <c r="B7" s="198" t="s">
        <v>206</v>
      </c>
      <c r="C7" s="225" t="s">
        <v>200</v>
      </c>
      <c r="D7" s="198" t="s">
        <v>151</v>
      </c>
      <c r="E7" s="194">
        <v>26</v>
      </c>
      <c r="F7" s="57"/>
      <c r="G7" s="57">
        <f t="shared" ref="G7" si="0">E7*F7</f>
        <v>0</v>
      </c>
      <c r="I7" s="228"/>
    </row>
    <row r="8" spans="1:9" s="64" customFormat="1" x14ac:dyDescent="0.2">
      <c r="A8" s="180"/>
      <c r="B8" s="180"/>
      <c r="C8" s="180"/>
      <c r="D8" s="180"/>
      <c r="E8" s="180"/>
      <c r="F8" s="180"/>
      <c r="G8" s="180"/>
    </row>
    <row r="9" spans="1:9" x14ac:dyDescent="0.2">
      <c r="A9" s="227">
        <v>2</v>
      </c>
      <c r="B9" s="227" t="s">
        <v>209</v>
      </c>
      <c r="C9" s="226" t="s">
        <v>197</v>
      </c>
      <c r="D9" s="229"/>
      <c r="E9" s="55"/>
      <c r="F9" s="56"/>
      <c r="G9" s="56"/>
    </row>
    <row r="10" spans="1:9" s="64" customFormat="1" x14ac:dyDescent="0.2">
      <c r="A10" s="193" t="s">
        <v>192</v>
      </c>
      <c r="B10" s="198" t="s">
        <v>155</v>
      </c>
      <c r="C10" s="225" t="s">
        <v>82</v>
      </c>
      <c r="D10" s="224" t="s">
        <v>98</v>
      </c>
      <c r="E10" s="194">
        <v>1</v>
      </c>
      <c r="F10" s="57"/>
      <c r="G10" s="57">
        <f>F10*E10</f>
        <v>0</v>
      </c>
    </row>
    <row r="11" spans="1:9" x14ac:dyDescent="0.2">
      <c r="A11" s="193" t="s">
        <v>193</v>
      </c>
      <c r="B11" s="198" t="s">
        <v>210</v>
      </c>
      <c r="C11" s="225" t="s">
        <v>198</v>
      </c>
      <c r="D11" s="224" t="s">
        <v>98</v>
      </c>
      <c r="E11" s="194">
        <v>1</v>
      </c>
      <c r="F11" s="57"/>
      <c r="G11" s="57">
        <f>F11*E11</f>
        <v>0</v>
      </c>
    </row>
    <row r="12" spans="1:9" x14ac:dyDescent="0.2">
      <c r="A12" s="193" t="s">
        <v>194</v>
      </c>
      <c r="B12" s="198" t="s">
        <v>211</v>
      </c>
      <c r="C12" s="225" t="s">
        <v>208</v>
      </c>
      <c r="D12" s="224" t="s">
        <v>99</v>
      </c>
      <c r="E12" s="194">
        <v>100</v>
      </c>
      <c r="F12" s="57"/>
      <c r="G12" s="57">
        <f>F12*E12</f>
        <v>0</v>
      </c>
    </row>
    <row r="13" spans="1:9" ht="12.75" customHeight="1" x14ac:dyDescent="0.2">
      <c r="A13" s="193" t="s">
        <v>201</v>
      </c>
      <c r="B13" s="198" t="s">
        <v>212</v>
      </c>
      <c r="C13" s="225" t="s">
        <v>207</v>
      </c>
      <c r="D13" s="224" t="s">
        <v>98</v>
      </c>
      <c r="E13" s="194">
        <v>1</v>
      </c>
      <c r="F13" s="57"/>
      <c r="G13" s="57">
        <f>F13*E13</f>
        <v>0</v>
      </c>
    </row>
    <row r="14" spans="1:9" ht="13.5" thickBot="1" x14ac:dyDescent="0.25">
      <c r="A14" s="172"/>
      <c r="B14" s="172"/>
      <c r="C14" s="174"/>
      <c r="D14" s="177"/>
      <c r="E14" s="178"/>
      <c r="F14" s="178"/>
      <c r="G14" s="168"/>
    </row>
    <row r="15" spans="1:9" ht="16.5" thickBot="1" x14ac:dyDescent="0.25">
      <c r="A15" s="179" t="s">
        <v>203</v>
      </c>
      <c r="B15" s="180"/>
      <c r="C15" s="170"/>
      <c r="D15" s="176"/>
      <c r="E15" s="181"/>
      <c r="F15" s="169" t="s">
        <v>213</v>
      </c>
      <c r="G15" s="173">
        <f>SUM(G6:G13)</f>
        <v>0</v>
      </c>
    </row>
    <row r="16" spans="1:9" x14ac:dyDescent="0.2">
      <c r="A16" s="180"/>
      <c r="B16" s="180"/>
      <c r="C16" s="180"/>
      <c r="D16" s="176"/>
      <c r="E16" s="181"/>
      <c r="F16" s="176"/>
      <c r="G16" s="250" t="s">
        <v>196</v>
      </c>
    </row>
    <row r="17" spans="1:7" x14ac:dyDescent="0.2">
      <c r="A17" s="180"/>
      <c r="B17" s="180"/>
      <c r="C17" s="180"/>
      <c r="D17" s="176"/>
      <c r="E17" s="181"/>
      <c r="F17" s="176"/>
      <c r="G17" s="176"/>
    </row>
    <row r="18" spans="1:7" x14ac:dyDescent="0.2">
      <c r="A18" s="180"/>
      <c r="B18" s="180"/>
      <c r="C18" s="180"/>
      <c r="D18" s="176"/>
      <c r="E18" s="181"/>
      <c r="F18" s="176"/>
      <c r="G18" s="176"/>
    </row>
    <row r="19" spans="1:7" x14ac:dyDescent="0.2">
      <c r="A19" s="180"/>
      <c r="B19" s="180"/>
      <c r="C19" s="180"/>
      <c r="D19" s="176"/>
      <c r="E19" s="181"/>
      <c r="F19" s="176"/>
      <c r="G19" s="176"/>
    </row>
    <row r="20" spans="1:7" x14ac:dyDescent="0.2">
      <c r="A20" s="180"/>
      <c r="B20" s="180"/>
      <c r="C20" s="251"/>
      <c r="D20" s="176"/>
      <c r="E20" s="181"/>
      <c r="F20" s="176"/>
      <c r="G20" s="176"/>
    </row>
    <row r="21" spans="1:7" x14ac:dyDescent="0.2">
      <c r="A21" s="180"/>
      <c r="B21" s="180"/>
      <c r="C21" s="251"/>
      <c r="D21" s="176"/>
      <c r="E21" s="181"/>
      <c r="F21" s="176"/>
      <c r="G21" s="176"/>
    </row>
    <row r="22" spans="1:7" x14ac:dyDescent="0.2">
      <c r="A22" s="180"/>
      <c r="B22" s="180"/>
      <c r="C22" s="251"/>
      <c r="D22" s="176"/>
      <c r="E22" s="181"/>
      <c r="F22" s="176"/>
      <c r="G22" s="176"/>
    </row>
    <row r="23" spans="1:7" x14ac:dyDescent="0.2">
      <c r="A23" s="180"/>
      <c r="B23" s="180"/>
      <c r="C23" s="251"/>
      <c r="D23" s="176"/>
      <c r="E23" s="181"/>
      <c r="F23" s="176"/>
      <c r="G23" s="176"/>
    </row>
    <row r="24" spans="1:7" x14ac:dyDescent="0.2">
      <c r="A24" s="180"/>
      <c r="B24" s="180"/>
      <c r="C24" s="251"/>
      <c r="D24" s="176"/>
      <c r="E24" s="181"/>
      <c r="F24" s="176"/>
      <c r="G24" s="176"/>
    </row>
    <row r="25" spans="1:7" x14ac:dyDescent="0.2">
      <c r="A25" s="180"/>
      <c r="B25" s="180"/>
      <c r="C25" s="251"/>
      <c r="D25" s="176"/>
      <c r="E25" s="181"/>
      <c r="F25" s="176"/>
      <c r="G25" s="176"/>
    </row>
  </sheetData>
  <customSheetViews>
    <customSheetView guid="{C7001A0C-A2C7-41AD-BEB5-0B8325456304}" showPageBreaks="1" fitToPage="1" printArea="1" hiddenRows="1" hiddenColumns="1" view="pageBreakPreview" topLeftCell="C41">
      <selection activeCell="D217" sqref="D217"/>
      <rowBreaks count="2" manualBreakCount="2">
        <brk id="732" max="11" man="1"/>
        <brk id="765" max="11" man="1"/>
      </rowBreaks>
      <pageMargins left="0.59055118110236227" right="0.59055118110236227" top="1.3779527559055118" bottom="0.59055118110236227" header="0.51181102362204722" footer="0.31496062992125984"/>
      <printOptions horizontalCentered="1"/>
      <pageSetup paperSize="9" scale="70" fitToHeight="0" orientation="landscape" r:id="rId1"/>
      <headerFooter alignWithMargins="0">
        <oddHeader>&amp;L&amp;G
&amp;C&amp;12
&amp;"Arial,Negrito"Anexo V
Planilha de Preços de Referência - &amp;A&amp;R&amp;6
ÁREA DA TRANSMISSÃO                     &amp;1  .&amp;6
DIVISÃO DE EXPANSÃO DA TRANSMISSÃO      &amp;1.&amp;6
DEPARTAMENTO DE EXPANSÃO DE SUBESTAÇÕES</oddHeader>
        <oddFooter>&amp;L&amp;7© CEEE Propriedade Intelectual. É proibida a reprodução total ou parcial sem autorização prévia.&amp;C  &amp;P / &amp;N &amp;R&amp;F</oddFooter>
      </headerFooter>
    </customSheetView>
    <customSheetView guid="{EA72A035-2AEF-43E1-80BD-D3EB3E62D166}" showPageBreaks="1" printArea="1" hiddenRows="1" hiddenColumns="1" view="pageBreakPreview">
      <selection activeCell="B10" sqref="B10"/>
      <rowBreaks count="2" manualBreakCount="2">
        <brk id="744" max="11" man="1"/>
        <brk id="780" max="11" man="1"/>
      </rowBreaks>
      <pageMargins left="0.59055118110236227" right="0.59055118110236227" top="1.3779527559055118" bottom="0.59055118110236227" header="0.51181102362204722" footer="0.31496062992125984"/>
      <printOptions horizontalCentered="1"/>
      <pageSetup paperSize="9" fitToHeight="0" orientation="landscape" r:id="rId2"/>
      <headerFooter scaleWithDoc="0" alignWithMargins="0">
        <oddHeader xml:space="preserve">&amp;L&amp;G
&amp;C&amp;12
&amp;"Arial,Negrito"Anexo V
Planilha de Preços de Referência - &amp;A&amp;R&amp;6
ÁREA DA TRANSMISSÃO   &amp;K00+000            .&amp;K000000
DIVISÃO DE EXPANSÃO DA TRANSMISSÃO
DEPARTAMENTO DE PROJETOS &amp;K00+000        .  </oddHeader>
        <oddFooter>&amp;L&amp;7© CEEE Propriedade Intelectual. É proibida a reprodução total ou parcial sem autorização prévia.&amp;C  &amp;P / &amp;N  &amp;R&amp;F</oddFooter>
      </headerFooter>
    </customSheetView>
    <customSheetView guid="{FD537D99-44D4-46FD-90D5-09E80FD0703C}" showPageBreaks="1" fitToPage="1" printArea="1" hiddenRows="1" hiddenColumns="1" view="pageBreakPreview" topLeftCell="C226">
      <selection activeCell="E478" sqref="E478"/>
      <rowBreaks count="2" manualBreakCount="2">
        <brk id="739" max="11" man="1"/>
        <brk id="775" max="11" man="1"/>
      </rowBreaks>
      <pageMargins left="0.59055118110236227" right="0.59055118110236227" top="1.3779527559055118" bottom="0.59055118110236227" header="0.51181102362204722" footer="0.31496062992125984"/>
      <printOptions horizontalCentered="1"/>
      <pageSetup paperSize="9" scale="64" fitToHeight="0" orientation="landscape" r:id="rId3"/>
      <headerFooter scaleWithDoc="0" alignWithMargins="0">
        <oddHeader xml:space="preserve">&amp;L&amp;G
&amp;C&amp;12
&amp;"Arial,Negrito"Anexo V
Planilha de Preços de Referência - &amp;A&amp;R&amp;6
ÁREA DA TRANSMISSÃO               .
DIVISÃO DE EXPANSÃO DA TRANSMISSÃO
DEPARTAMENTO DE PROJETOS         .  </oddHeader>
        <oddFooter>&amp;L&amp;7© CEEE Propriedade Intelectual. É proibida a reprodução total ou parcial sem autorização prévia.&amp;C  &amp;P / &amp;N &amp;R&amp;F</oddFooter>
      </headerFooter>
    </customSheetView>
    <customSheetView guid="{70153094-DEB3-47AA-ADB4-B602D30AAFBD}" showPageBreaks="1" fitToPage="1" printArea="1" hiddenColumns="1" view="pageBreakPreview">
      <selection activeCell="C14" sqref="C14"/>
      <rowBreaks count="2" manualBreakCount="2">
        <brk id="737" max="11" man="1"/>
        <brk id="773" max="11" man="1"/>
      </rowBreaks>
      <pageMargins left="0.59055118110236227" right="0.59055118110236227" top="1.3779527559055118" bottom="0.59055118110236227" header="0.51181102362204722" footer="0.31496062992125984"/>
      <printOptions horizontalCentered="1"/>
      <pageSetup paperSize="9" scale="84" fitToHeight="0" orientation="landscape" r:id="rId4"/>
      <headerFooter scaleWithDoc="0" alignWithMargins="0">
        <oddHeader xml:space="preserve">&amp;L&amp;G
&amp;C&amp;12
&amp;"Arial,Negrito"Anexo V
Planilha de Preços de Referência - &amp;A&amp;R&amp;6
ÁREA DA TRANSMISSÃO               .
DIVISÃO DE EXPANSÃO DA TRANSMISSÃO
DEPARTAMENTO DE PROJETOS         .  </oddHeader>
        <oddFooter>&amp;L&amp;7© CEEE Propriedade Intelectual. É proibida a reprodução total ou parcial sem autorização prévia.&amp;C  &amp;P / &amp;N &amp;R&amp;F</oddFooter>
      </headerFooter>
    </customSheetView>
    <customSheetView guid="{92AA110C-BC8C-424D-A531-A361CCE51708}" fitToPage="1" printArea="1" hiddenRows="1" hiddenColumns="1" topLeftCell="E1">
      <selection activeCell="E2" sqref="A2:XFD2"/>
      <rowBreaks count="2" manualBreakCount="2">
        <brk id="564" max="11" man="1"/>
        <brk id="600" max="11" man="1"/>
      </rowBreaks>
      <pageMargins left="0.59055118110236227" right="0.59055118110236227" top="1.3779527559055118" bottom="0.59055118110236227" header="0.51181102362204722" footer="0.31496062992125984"/>
      <printOptions horizontalCentered="1"/>
      <pageSetup paperSize="9" scale="70" fitToHeight="0" orientation="landscape" r:id="rId5"/>
      <headerFooter scaleWithDoc="0" alignWithMargins="0">
        <oddHeader>&amp;R&amp;6
ÁREA DA TRANSMISSÃO               .
DIVISÃO DE EXPANSÃO DA TRANSMISSÃO
DEPARTAMENTO DE PROJETOS         .  &amp;L&amp;G
&amp;C&amp;12
&amp;"Arial,Negrito"Anexo IV
Planilha de Preços de Referência - &amp;A</oddHeader>
        <oddFooter>&amp;L&amp;7© CEEE Propriedade Intelectual. É proibida a reprodução total ou parcial sem autorização prévia.&amp;C  &amp;P / &amp;N &amp;R&amp;F</oddFooter>
      </headerFooter>
    </customSheetView>
  </customSheetViews>
  <mergeCells count="1">
    <mergeCell ref="A3:G4"/>
  </mergeCells>
  <phoneticPr fontId="16" type="noConversion"/>
  <printOptions horizontalCentered="1"/>
  <pageMargins left="0.59055118110236227" right="0.59055118110236227" top="1.3779527559055118" bottom="0.59055118110236227" header="0.51181102362204722" footer="0.31496062992125984"/>
  <pageSetup paperSize="9" scale="98" orientation="landscape" r:id="rId6"/>
  <headerFooter scaleWithDoc="0" alignWithMargins="0">
    <oddHeader xml:space="preserve">&amp;L&amp;G
&amp;C&amp;"Arial,Negrito"&amp;12Anexo I
Planilha de Preços&amp;R&amp;6ÁREA DA TRANSMISSÃO               .
DNET/DOCO                             .  </oddHeader>
    <oddFooter>&amp;L&amp;7© CEEE Propriedade Intelectual. É proibida a reprodução total ou parcial sem autorização prévia.&amp;C &amp;P / &amp;N  &amp;R&amp;F</oddFooter>
  </headerFooter>
  <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indexed="10"/>
    <outlinePr summaryBelow="0" summaryRight="0"/>
    <pageSetUpPr fitToPage="1"/>
  </sheetPr>
  <dimension ref="A1:LO1747"/>
  <sheetViews>
    <sheetView tabSelected="1" view="pageBreakPreview" zoomScaleNormal="100" zoomScaleSheetLayoutView="100" workbookViewId="0">
      <selection activeCell="M21" sqref="M21:M22"/>
    </sheetView>
  </sheetViews>
  <sheetFormatPr defaultColWidth="1.5703125" defaultRowHeight="15.75" outlineLevelRow="1" x14ac:dyDescent="0.2"/>
  <cols>
    <col min="1" max="1" width="7.85546875" style="220" customWidth="1"/>
    <col min="2" max="2" width="56.28515625" style="221" customWidth="1"/>
    <col min="3" max="3" width="12.7109375" style="222" customWidth="1"/>
    <col min="4" max="4" width="11.5703125" style="223" customWidth="1"/>
    <col min="5" max="5" width="7.85546875" style="223" customWidth="1"/>
    <col min="6" max="6" width="9.28515625" style="223" customWidth="1"/>
    <col min="7" max="7" width="8.140625" style="223" customWidth="1"/>
    <col min="8" max="8" width="7" style="223" bestFit="1" customWidth="1"/>
    <col min="9" max="9" width="8.140625" style="223" customWidth="1"/>
    <col min="10" max="10" width="8.7109375" style="223" bestFit="1" customWidth="1"/>
    <col min="11" max="11" width="8.140625" style="223" customWidth="1"/>
    <col min="12" max="12" width="8.7109375" style="223" bestFit="1" customWidth="1" collapsed="1"/>
    <col min="13" max="13" width="8.42578125" style="223" customWidth="1"/>
    <col min="14" max="14" width="7" style="223" bestFit="1" customWidth="1"/>
    <col min="15" max="15" width="11" style="223" customWidth="1"/>
    <col min="16" max="16" width="9.85546875" style="223" bestFit="1" customWidth="1"/>
    <col min="17" max="17" width="8" style="223" customWidth="1"/>
    <col min="18" max="18" width="13.28515625" style="223" customWidth="1"/>
    <col min="19" max="16384" width="1.5703125" style="219"/>
  </cols>
  <sheetData>
    <row r="1" spans="1:18" s="218" customFormat="1" ht="15.75" customHeight="1" x14ac:dyDescent="0.2">
      <c r="A1" s="260" t="s">
        <v>152</v>
      </c>
      <c r="B1" s="260" t="s">
        <v>153</v>
      </c>
      <c r="C1" s="263" t="s">
        <v>190</v>
      </c>
      <c r="D1" s="266" t="s">
        <v>154</v>
      </c>
      <c r="E1" s="270" t="s">
        <v>187</v>
      </c>
      <c r="F1" s="271"/>
      <c r="G1" s="296">
        <v>1</v>
      </c>
      <c r="H1" s="297"/>
      <c r="I1" s="296">
        <v>2</v>
      </c>
      <c r="J1" s="297"/>
      <c r="K1" s="296">
        <v>3</v>
      </c>
      <c r="L1" s="297"/>
      <c r="M1" s="296">
        <v>4</v>
      </c>
      <c r="N1" s="297"/>
      <c r="O1" s="270" t="s">
        <v>189</v>
      </c>
      <c r="P1" s="271"/>
      <c r="Q1" s="270" t="s">
        <v>186</v>
      </c>
      <c r="R1" s="271"/>
    </row>
    <row r="2" spans="1:18" s="218" customFormat="1" ht="15.75" customHeight="1" x14ac:dyDescent="0.2">
      <c r="A2" s="261"/>
      <c r="B2" s="261"/>
      <c r="C2" s="264"/>
      <c r="D2" s="267"/>
      <c r="E2" s="272"/>
      <c r="F2" s="273"/>
      <c r="G2" s="298"/>
      <c r="H2" s="299"/>
      <c r="I2" s="298"/>
      <c r="J2" s="299"/>
      <c r="K2" s="298"/>
      <c r="L2" s="299"/>
      <c r="M2" s="298"/>
      <c r="N2" s="299"/>
      <c r="O2" s="272"/>
      <c r="P2" s="273"/>
      <c r="Q2" s="272"/>
      <c r="R2" s="273"/>
    </row>
    <row r="3" spans="1:18" s="218" customFormat="1" ht="15.75" customHeight="1" thickBot="1" x14ac:dyDescent="0.25">
      <c r="A3" s="262"/>
      <c r="B3" s="262"/>
      <c r="C3" s="265"/>
      <c r="D3" s="268"/>
      <c r="E3" s="212" t="s">
        <v>188</v>
      </c>
      <c r="F3" s="213" t="s">
        <v>184</v>
      </c>
      <c r="G3" s="216" t="s">
        <v>184</v>
      </c>
      <c r="H3" s="215" t="s">
        <v>191</v>
      </c>
      <c r="I3" s="216" t="s">
        <v>184</v>
      </c>
      <c r="J3" s="215" t="s">
        <v>191</v>
      </c>
      <c r="K3" s="216" t="s">
        <v>184</v>
      </c>
      <c r="L3" s="215" t="s">
        <v>191</v>
      </c>
      <c r="M3" s="216" t="s">
        <v>184</v>
      </c>
      <c r="N3" s="215" t="s">
        <v>191</v>
      </c>
      <c r="O3" s="212" t="s">
        <v>184</v>
      </c>
      <c r="P3" s="213" t="s">
        <v>185</v>
      </c>
      <c r="Q3" s="212" t="s">
        <v>184</v>
      </c>
      <c r="R3" s="213" t="s">
        <v>185</v>
      </c>
    </row>
    <row r="4" spans="1:18" x14ac:dyDescent="0.2">
      <c r="A4" s="67">
        <v>1</v>
      </c>
      <c r="B4" s="72" t="s">
        <v>202</v>
      </c>
      <c r="C4" s="68"/>
      <c r="D4" s="69"/>
      <c r="E4" s="240"/>
      <c r="F4" s="241"/>
      <c r="G4" s="209"/>
      <c r="H4" s="210"/>
      <c r="I4" s="209"/>
      <c r="J4" s="210"/>
      <c r="K4" s="209"/>
      <c r="L4" s="210"/>
      <c r="M4" s="209"/>
      <c r="N4" s="210"/>
      <c r="O4" s="209"/>
      <c r="P4" s="210"/>
      <c r="Q4" s="209"/>
      <c r="R4" s="210"/>
    </row>
    <row r="5" spans="1:18" ht="30" customHeight="1" outlineLevel="1" x14ac:dyDescent="0.2">
      <c r="A5" s="199" t="s">
        <v>195</v>
      </c>
      <c r="B5" s="66" t="s">
        <v>200</v>
      </c>
      <c r="C5" s="230">
        <f>VLOOKUP(A5,'Lista de Itens - Proposta'!$A$6:$G$13,7,0)</f>
        <v>0</v>
      </c>
      <c r="D5" s="231"/>
      <c r="E5" s="242" t="s">
        <v>151</v>
      </c>
      <c r="F5" s="243">
        <v>26</v>
      </c>
      <c r="G5" s="207"/>
      <c r="H5" s="208"/>
      <c r="I5" s="207"/>
      <c r="J5" s="208"/>
      <c r="K5" s="207"/>
      <c r="L5" s="208"/>
      <c r="M5" s="207"/>
      <c r="N5" s="208"/>
      <c r="O5" s="207"/>
      <c r="P5" s="208"/>
      <c r="Q5" s="207"/>
      <c r="R5" s="208"/>
    </row>
    <row r="6" spans="1:18" outlineLevel="1" x14ac:dyDescent="0.2">
      <c r="A6" s="70" t="s">
        <v>155</v>
      </c>
      <c r="B6" s="195" t="s">
        <v>156</v>
      </c>
      <c r="C6" s="232">
        <f>C5*D6</f>
        <v>0</v>
      </c>
      <c r="D6" s="233">
        <v>1</v>
      </c>
      <c r="E6" s="244"/>
      <c r="F6" s="245">
        <v>26</v>
      </c>
      <c r="G6" s="203"/>
      <c r="H6" s="206">
        <f t="shared" ref="H6" si="0">IF(G6&gt;0,G6/$F6*$C6,0)</f>
        <v>0</v>
      </c>
      <c r="I6" s="203"/>
      <c r="J6" s="206">
        <f t="shared" ref="J6" si="1">IF(I6&gt;0,I6/$F6*$C6,0)</f>
        <v>0</v>
      </c>
      <c r="K6" s="203"/>
      <c r="L6" s="206">
        <f t="shared" ref="L6" si="2">IF(K6&gt;0,K6/$F6*$C6,0)</f>
        <v>0</v>
      </c>
      <c r="M6" s="203"/>
      <c r="N6" s="206">
        <f t="shared" ref="N6" si="3">IF(M6&gt;0,M6/$F6*$C6,0)</f>
        <v>0</v>
      </c>
      <c r="O6" s="300">
        <f>G6+I6+K6+M6</f>
        <v>0</v>
      </c>
      <c r="P6" s="211">
        <f>N6+H6+J6+L6</f>
        <v>0</v>
      </c>
      <c r="Q6" s="301">
        <f>F6-O6</f>
        <v>26</v>
      </c>
      <c r="R6" s="211">
        <f>C6-P6</f>
        <v>0</v>
      </c>
    </row>
    <row r="7" spans="1:18" outlineLevel="1" x14ac:dyDescent="0.2">
      <c r="A7" s="196">
        <v>2</v>
      </c>
      <c r="B7" s="66" t="s">
        <v>197</v>
      </c>
      <c r="C7" s="230"/>
      <c r="D7" s="231"/>
      <c r="E7" s="246"/>
      <c r="F7" s="247"/>
      <c r="G7" s="207"/>
      <c r="H7" s="208"/>
      <c r="I7" s="207"/>
      <c r="J7" s="208"/>
      <c r="K7" s="207"/>
      <c r="L7" s="208"/>
      <c r="M7" s="207"/>
      <c r="N7" s="208"/>
      <c r="O7" s="207"/>
      <c r="P7" s="208"/>
      <c r="Q7" s="207"/>
      <c r="R7" s="208"/>
    </row>
    <row r="8" spans="1:18" outlineLevel="1" x14ac:dyDescent="0.2">
      <c r="A8" s="196" t="s">
        <v>192</v>
      </c>
      <c r="B8" s="66" t="s">
        <v>82</v>
      </c>
      <c r="C8" s="230">
        <f>VLOOKUP(A8,'Lista de Itens - Proposta'!$A$6:$G$13,7,0)</f>
        <v>0</v>
      </c>
      <c r="D8" s="231"/>
      <c r="E8" s="242" t="s">
        <v>98</v>
      </c>
      <c r="F8" s="243">
        <v>1</v>
      </c>
      <c r="G8" s="204"/>
      <c r="H8" s="205"/>
      <c r="I8" s="204"/>
      <c r="J8" s="205"/>
      <c r="K8" s="204"/>
      <c r="L8" s="205"/>
      <c r="M8" s="204"/>
      <c r="N8" s="205"/>
      <c r="O8" s="204"/>
      <c r="P8" s="205"/>
      <c r="Q8" s="204"/>
      <c r="R8" s="205"/>
    </row>
    <row r="9" spans="1:18" outlineLevel="1" x14ac:dyDescent="0.2">
      <c r="A9" s="71" t="s">
        <v>155</v>
      </c>
      <c r="B9" s="167" t="s">
        <v>156</v>
      </c>
      <c r="C9" s="232">
        <f t="shared" ref="C9" si="4">C8*D9</f>
        <v>0</v>
      </c>
      <c r="D9" s="234">
        <v>1</v>
      </c>
      <c r="E9" s="244"/>
      <c r="F9" s="245">
        <v>1</v>
      </c>
      <c r="G9" s="203"/>
      <c r="H9" s="206">
        <f t="shared" ref="H9" si="5">IF(G9&gt;0,G9/$F9*$C9,0)</f>
        <v>0</v>
      </c>
      <c r="I9" s="203"/>
      <c r="J9" s="206">
        <f t="shared" ref="J9" si="6">IF(I9&gt;0,I9/$F9*$C9,0)</f>
        <v>0</v>
      </c>
      <c r="K9" s="203"/>
      <c r="L9" s="206">
        <f t="shared" ref="L9" si="7">IF(K9&gt;0,K9/$F9*$C9,0)</f>
        <v>0</v>
      </c>
      <c r="M9" s="203"/>
      <c r="N9" s="206">
        <f t="shared" ref="N9" si="8">IF(M9&gt;0,M9/$F9*$C9,0)</f>
        <v>0</v>
      </c>
      <c r="O9" s="300">
        <f>G9+I9+K9+M9</f>
        <v>0</v>
      </c>
      <c r="P9" s="211">
        <f>N9+H9+J9+L9</f>
        <v>0</v>
      </c>
      <c r="Q9" s="301">
        <f>F9-O9</f>
        <v>1</v>
      </c>
      <c r="R9" s="211">
        <f>C9-P9</f>
        <v>0</v>
      </c>
    </row>
    <row r="10" spans="1:18" outlineLevel="1" x14ac:dyDescent="0.2">
      <c r="A10" s="196" t="s">
        <v>193</v>
      </c>
      <c r="B10" s="66" t="s">
        <v>198</v>
      </c>
      <c r="C10" s="230">
        <f>VLOOKUP(A10,'Lista de Itens - Proposta'!$A$6:$G$13,7,0)</f>
        <v>0</v>
      </c>
      <c r="D10" s="231"/>
      <c r="E10" s="242" t="s">
        <v>98</v>
      </c>
      <c r="F10" s="243">
        <v>1</v>
      </c>
      <c r="G10" s="204"/>
      <c r="H10" s="205"/>
      <c r="I10" s="204"/>
      <c r="J10" s="205"/>
      <c r="K10" s="204"/>
      <c r="L10" s="205"/>
      <c r="M10" s="204"/>
      <c r="N10" s="205"/>
      <c r="O10" s="204"/>
      <c r="P10" s="205"/>
      <c r="Q10" s="204"/>
      <c r="R10" s="205"/>
    </row>
    <row r="11" spans="1:18" outlineLevel="1" x14ac:dyDescent="0.2">
      <c r="A11" s="71" t="s">
        <v>155</v>
      </c>
      <c r="B11" s="167" t="s">
        <v>156</v>
      </c>
      <c r="C11" s="232">
        <f t="shared" ref="C11" si="9">C10*D11</f>
        <v>0</v>
      </c>
      <c r="D11" s="234">
        <v>1</v>
      </c>
      <c r="E11" s="244"/>
      <c r="F11" s="245">
        <v>1</v>
      </c>
      <c r="G11" s="203"/>
      <c r="H11" s="206">
        <f t="shared" ref="H11" si="10">IF(G11&gt;0,G11/$F11*$C11,0)</f>
        <v>0</v>
      </c>
      <c r="I11" s="203"/>
      <c r="J11" s="206">
        <f t="shared" ref="J11" si="11">IF(I11&gt;0,I11/$F11*$C11,0)</f>
        <v>0</v>
      </c>
      <c r="K11" s="203"/>
      <c r="L11" s="206">
        <f t="shared" ref="L11" si="12">IF(K11&gt;0,K11/$F11*$C11,0)</f>
        <v>0</v>
      </c>
      <c r="M11" s="203"/>
      <c r="N11" s="206">
        <f t="shared" ref="N11" si="13">IF(M11&gt;0,M11/$F11*$C11,0)</f>
        <v>0</v>
      </c>
      <c r="O11" s="300">
        <f>G11+I11+K11+M11</f>
        <v>0</v>
      </c>
      <c r="P11" s="211">
        <f>N11+H11+J11+L11</f>
        <v>0</v>
      </c>
      <c r="Q11" s="301">
        <f>F11-O11</f>
        <v>1</v>
      </c>
      <c r="R11" s="211">
        <f>C11-P11</f>
        <v>0</v>
      </c>
    </row>
    <row r="12" spans="1:18" outlineLevel="1" x14ac:dyDescent="0.2">
      <c r="A12" s="196" t="s">
        <v>194</v>
      </c>
      <c r="B12" s="66" t="s">
        <v>208</v>
      </c>
      <c r="C12" s="230">
        <f>VLOOKUP(A12,'Lista de Itens - Proposta'!$A$6:$G$13,7,0)</f>
        <v>0</v>
      </c>
      <c r="D12" s="231"/>
      <c r="E12" s="242" t="s">
        <v>99</v>
      </c>
      <c r="F12" s="243">
        <v>100</v>
      </c>
      <c r="G12" s="204"/>
      <c r="H12" s="205"/>
      <c r="I12" s="204"/>
      <c r="J12" s="205"/>
      <c r="K12" s="204"/>
      <c r="L12" s="205"/>
      <c r="M12" s="204"/>
      <c r="N12" s="205"/>
      <c r="O12" s="204"/>
      <c r="P12" s="205"/>
      <c r="Q12" s="204"/>
      <c r="R12" s="205"/>
    </row>
    <row r="13" spans="1:18" outlineLevel="1" x14ac:dyDescent="0.2">
      <c r="A13" s="71" t="s">
        <v>155</v>
      </c>
      <c r="B13" s="167" t="s">
        <v>156</v>
      </c>
      <c r="C13" s="232">
        <f t="shared" ref="C13" si="14">C12*D13</f>
        <v>0</v>
      </c>
      <c r="D13" s="234">
        <v>1</v>
      </c>
      <c r="E13" s="244"/>
      <c r="F13" s="245">
        <v>100</v>
      </c>
      <c r="G13" s="203"/>
      <c r="H13" s="206">
        <f t="shared" ref="H13" si="15">IF(G13&gt;0,G13/$F13*$C13,0)</f>
        <v>0</v>
      </c>
      <c r="I13" s="203"/>
      <c r="J13" s="206">
        <f t="shared" ref="J13" si="16">IF(I13&gt;0,I13/$F13*$C13,0)</f>
        <v>0</v>
      </c>
      <c r="K13" s="203"/>
      <c r="L13" s="206">
        <f t="shared" ref="L13" si="17">IF(K13&gt;0,K13/$F13*$C13,0)</f>
        <v>0</v>
      </c>
      <c r="M13" s="203"/>
      <c r="N13" s="206">
        <f t="shared" ref="N13" si="18">IF(M13&gt;0,M13/$F13*$C13,0)</f>
        <v>0</v>
      </c>
      <c r="O13" s="300">
        <f>G13+I13+K13+M13</f>
        <v>0</v>
      </c>
      <c r="P13" s="211">
        <f>N13+H13+J13+L13</f>
        <v>0</v>
      </c>
      <c r="Q13" s="301">
        <f>F13-O13</f>
        <v>100</v>
      </c>
      <c r="R13" s="211">
        <f>C13-P13</f>
        <v>0</v>
      </c>
    </row>
    <row r="14" spans="1:18" outlineLevel="1" x14ac:dyDescent="0.2">
      <c r="A14" s="199" t="s">
        <v>201</v>
      </c>
      <c r="B14" s="66" t="s">
        <v>207</v>
      </c>
      <c r="C14" s="230">
        <f>VLOOKUP(A14,'Lista de Itens - Proposta'!$A$6:$G$13,7,0)</f>
        <v>0</v>
      </c>
      <c r="D14" s="231"/>
      <c r="E14" s="242" t="s">
        <v>98</v>
      </c>
      <c r="F14" s="243">
        <v>1</v>
      </c>
      <c r="G14" s="204"/>
      <c r="H14" s="205"/>
      <c r="I14" s="204"/>
      <c r="J14" s="205"/>
      <c r="K14" s="204"/>
      <c r="L14" s="205"/>
      <c r="M14" s="204"/>
      <c r="N14" s="205"/>
      <c r="O14" s="204"/>
      <c r="P14" s="205"/>
      <c r="Q14" s="204"/>
      <c r="R14" s="205"/>
    </row>
    <row r="15" spans="1:18" ht="16.5" outlineLevel="1" thickBot="1" x14ac:dyDescent="0.25">
      <c r="A15" s="71" t="s">
        <v>155</v>
      </c>
      <c r="B15" s="195" t="s">
        <v>156</v>
      </c>
      <c r="C15" s="232">
        <f t="shared" ref="C15" si="19">C14*D15</f>
        <v>0</v>
      </c>
      <c r="D15" s="234">
        <v>1</v>
      </c>
      <c r="E15" s="248"/>
      <c r="F15" s="249">
        <v>1</v>
      </c>
      <c r="G15" s="203"/>
      <c r="H15" s="206">
        <f t="shared" ref="H15" si="20">IF(G15&gt;0,G15/$F15*$C15,0)</f>
        <v>0</v>
      </c>
      <c r="I15" s="203"/>
      <c r="J15" s="206">
        <f t="shared" ref="J15" si="21">IF(I15&gt;0,I15/$F15*$C15,0)</f>
        <v>0</v>
      </c>
      <c r="K15" s="203"/>
      <c r="L15" s="206">
        <f t="shared" ref="L15" si="22">IF(K15&gt;0,K15/$F15*$C15,0)</f>
        <v>0</v>
      </c>
      <c r="M15" s="203"/>
      <c r="N15" s="206">
        <f t="shared" ref="N15" si="23">IF(M15&gt;0,M15/$F15*$C15,0)</f>
        <v>0</v>
      </c>
      <c r="O15" s="300">
        <f>G15+I15+K15+M15</f>
        <v>0</v>
      </c>
      <c r="P15" s="211">
        <f>N15+H15+J15+L15</f>
        <v>0</v>
      </c>
      <c r="Q15" s="301">
        <f>F15-O15</f>
        <v>1</v>
      </c>
      <c r="R15" s="211">
        <f>C15-P15</f>
        <v>0</v>
      </c>
    </row>
    <row r="16" spans="1:18" ht="16.5" thickBot="1" x14ac:dyDescent="0.25">
      <c r="A16" s="269" t="s">
        <v>199</v>
      </c>
      <c r="B16" s="269"/>
      <c r="C16" s="214">
        <f>SUM(C4:C15)/2</f>
        <v>0</v>
      </c>
      <c r="D16" s="214"/>
      <c r="E16" s="258"/>
      <c r="F16" s="259"/>
      <c r="G16" s="258">
        <f>SUM(H4:H15)</f>
        <v>0</v>
      </c>
      <c r="H16" s="259"/>
      <c r="I16" s="258">
        <f t="shared" ref="I16" si="24">SUM(J4:J15)</f>
        <v>0</v>
      </c>
      <c r="J16" s="259"/>
      <c r="K16" s="258">
        <f t="shared" ref="K16" si="25">SUM(L4:L15)</f>
        <v>0</v>
      </c>
      <c r="L16" s="259"/>
      <c r="M16" s="258">
        <f t="shared" ref="M16" si="26">SUM(N4:N15)</f>
        <v>0</v>
      </c>
      <c r="N16" s="259"/>
      <c r="O16" s="274">
        <f>SUM(P6:P15)</f>
        <v>0</v>
      </c>
      <c r="P16" s="275"/>
      <c r="Q16" s="274">
        <f>SUM(R6:R15)</f>
        <v>0</v>
      </c>
      <c r="R16" s="275"/>
    </row>
    <row r="17" spans="1:327" ht="16.5" thickBot="1" x14ac:dyDescent="0.25">
      <c r="A17" s="190"/>
      <c r="B17" s="190"/>
      <c r="C17" s="191"/>
      <c r="D17" s="192"/>
      <c r="E17" s="201"/>
      <c r="F17" s="201"/>
      <c r="G17" s="258">
        <f>G16</f>
        <v>0</v>
      </c>
      <c r="H17" s="259"/>
      <c r="I17" s="258">
        <f>G17+I16</f>
        <v>0</v>
      </c>
      <c r="J17" s="259"/>
      <c r="K17" s="258">
        <f t="shared" ref="K17" si="27">I17+K16</f>
        <v>0</v>
      </c>
      <c r="L17" s="259"/>
      <c r="M17" s="258">
        <f t="shared" ref="M17" si="28">K17+M16</f>
        <v>0</v>
      </c>
      <c r="N17" s="259"/>
      <c r="O17" s="254">
        <f>IFERROR(O16/'Lista de Itens - Proposta'!$G$15,0)</f>
        <v>0</v>
      </c>
      <c r="P17" s="254"/>
      <c r="Q17" s="254">
        <f>IFERROR(Q16/'Lista de Itens - Proposta'!$G$15,0)</f>
        <v>0</v>
      </c>
      <c r="R17" s="254"/>
    </row>
    <row r="18" spans="1:327" s="186" customFormat="1" ht="13.5" customHeight="1" thickBot="1" x14ac:dyDescent="0.25">
      <c r="A18" s="182"/>
      <c r="B18" s="183"/>
      <c r="C18" s="184"/>
      <c r="D18" s="185"/>
      <c r="E18" s="185"/>
      <c r="F18" s="185"/>
      <c r="G18" s="256">
        <f>IFERROR(G17/'Lista de Itens - Proposta'!$G$15,0)</f>
        <v>0</v>
      </c>
      <c r="H18" s="257"/>
      <c r="I18" s="256">
        <f>IFERROR(I17/'Lista de Itens - Proposta'!$G$15,0)</f>
        <v>0</v>
      </c>
      <c r="J18" s="257"/>
      <c r="K18" s="256">
        <f>IFERROR(K17/'Lista de Itens - Proposta'!$G$15,0)</f>
        <v>0</v>
      </c>
      <c r="L18" s="257"/>
      <c r="M18" s="256">
        <f>IFERROR(M17/'Lista de Itens - Proposta'!$G$15,0)</f>
        <v>0</v>
      </c>
      <c r="N18" s="257"/>
      <c r="O18" s="255"/>
      <c r="P18" s="255"/>
      <c r="Q18" s="255"/>
      <c r="R18" s="255"/>
    </row>
    <row r="19" spans="1:327" s="183" customFormat="1" ht="12.75" x14ac:dyDescent="0.2"/>
    <row r="20" spans="1:327" s="187" customFormat="1" ht="12.75" x14ac:dyDescent="0.2">
      <c r="A20" s="183"/>
      <c r="C20" s="18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</row>
    <row r="21" spans="1:327" s="187" customFormat="1" ht="12.75" x14ac:dyDescent="0.2">
      <c r="A21" s="183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327" s="187" customFormat="1" ht="12.75" x14ac:dyDescent="0.2">
      <c r="A22" s="183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</row>
    <row r="23" spans="1:327" x14ac:dyDescent="0.2">
      <c r="A23" s="202"/>
      <c r="B23" s="73"/>
      <c r="C23" s="74"/>
      <c r="D23" s="75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</row>
    <row r="24" spans="1:327" x14ac:dyDescent="0.2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  <c r="IL24" s="217"/>
      <c r="IM24" s="217"/>
      <c r="IN24" s="217"/>
      <c r="IO24" s="217"/>
      <c r="IP24" s="217"/>
      <c r="IQ24" s="217"/>
      <c r="IR24" s="217"/>
      <c r="IS24" s="217"/>
      <c r="IT24" s="217"/>
      <c r="IU24" s="217"/>
      <c r="IV24" s="217"/>
      <c r="IW24" s="217"/>
      <c r="IX24" s="217"/>
      <c r="IY24" s="217"/>
      <c r="IZ24" s="217"/>
      <c r="JA24" s="217"/>
      <c r="JB24" s="217"/>
      <c r="JC24" s="217"/>
      <c r="JD24" s="217"/>
      <c r="JE24" s="217"/>
      <c r="JF24" s="217"/>
      <c r="JG24" s="217"/>
      <c r="JH24" s="217"/>
      <c r="JI24" s="217"/>
      <c r="JJ24" s="217"/>
      <c r="JK24" s="217"/>
      <c r="JL24" s="217"/>
      <c r="JM24" s="217"/>
      <c r="JN24" s="217"/>
      <c r="JO24" s="217"/>
      <c r="JP24" s="217"/>
      <c r="JQ24" s="217"/>
      <c r="JR24" s="217"/>
      <c r="JS24" s="217"/>
      <c r="JT24" s="217"/>
      <c r="JU24" s="217"/>
      <c r="JV24" s="217"/>
      <c r="JW24" s="217"/>
      <c r="JX24" s="217"/>
      <c r="JY24" s="217"/>
      <c r="JZ24" s="217"/>
      <c r="KA24" s="217"/>
      <c r="KB24" s="217"/>
      <c r="KC24" s="217"/>
      <c r="KD24" s="217"/>
      <c r="KE24" s="217"/>
      <c r="KF24" s="217"/>
      <c r="KG24" s="217"/>
      <c r="KH24" s="217"/>
      <c r="KI24" s="217"/>
      <c r="KJ24" s="217"/>
      <c r="KK24" s="217"/>
      <c r="KL24" s="217"/>
      <c r="KM24" s="217"/>
      <c r="KN24" s="217"/>
      <c r="KO24" s="217"/>
      <c r="KP24" s="217"/>
      <c r="KQ24" s="217"/>
      <c r="KR24" s="217"/>
      <c r="KS24" s="217"/>
      <c r="KT24" s="217"/>
      <c r="KU24" s="217"/>
      <c r="KV24" s="217"/>
      <c r="KW24" s="217"/>
      <c r="KX24" s="217"/>
      <c r="KY24" s="217"/>
      <c r="KZ24" s="217"/>
      <c r="LA24" s="217"/>
      <c r="LB24" s="217"/>
      <c r="LC24" s="217"/>
      <c r="LD24" s="217"/>
      <c r="LE24" s="217"/>
      <c r="LF24" s="217"/>
      <c r="LG24" s="217"/>
      <c r="LH24" s="217"/>
      <c r="LI24" s="217"/>
      <c r="LJ24" s="217"/>
      <c r="LK24" s="217"/>
      <c r="LL24" s="217"/>
      <c r="LM24" s="217"/>
      <c r="LN24" s="217"/>
      <c r="LO24" s="217"/>
    </row>
    <row r="25" spans="1:327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  <c r="IV25" s="217"/>
      <c r="IW25" s="217"/>
      <c r="IX25" s="217"/>
      <c r="IY25" s="217"/>
      <c r="IZ25" s="217"/>
      <c r="JA25" s="217"/>
      <c r="JB25" s="217"/>
      <c r="JC25" s="217"/>
      <c r="JD25" s="217"/>
      <c r="JE25" s="217"/>
      <c r="JF25" s="217"/>
      <c r="JG25" s="217"/>
      <c r="JH25" s="217"/>
      <c r="JI25" s="217"/>
      <c r="JJ25" s="217"/>
      <c r="JK25" s="217"/>
      <c r="JL25" s="217"/>
      <c r="JM25" s="217"/>
      <c r="JN25" s="217"/>
      <c r="JO25" s="217"/>
      <c r="JP25" s="217"/>
      <c r="JQ25" s="217"/>
      <c r="JR25" s="217"/>
      <c r="JS25" s="217"/>
      <c r="JT25" s="217"/>
      <c r="JU25" s="217"/>
      <c r="JV25" s="217"/>
      <c r="JW25" s="217"/>
      <c r="JX25" s="217"/>
      <c r="JY25" s="217"/>
      <c r="JZ25" s="217"/>
      <c r="KA25" s="217"/>
      <c r="KB25" s="217"/>
      <c r="KC25" s="217"/>
      <c r="KD25" s="217"/>
      <c r="KE25" s="217"/>
      <c r="KF25" s="217"/>
      <c r="KG25" s="217"/>
      <c r="KH25" s="217"/>
      <c r="KI25" s="217"/>
      <c r="KJ25" s="217"/>
      <c r="KK25" s="217"/>
      <c r="KL25" s="217"/>
      <c r="KM25" s="217"/>
      <c r="KN25" s="217"/>
      <c r="KO25" s="217"/>
      <c r="KP25" s="217"/>
      <c r="KQ25" s="217"/>
      <c r="KR25" s="217"/>
      <c r="KS25" s="217"/>
      <c r="KT25" s="217"/>
      <c r="KU25" s="217"/>
      <c r="KV25" s="217"/>
      <c r="KW25" s="217"/>
      <c r="KX25" s="217"/>
      <c r="KY25" s="217"/>
      <c r="KZ25" s="217"/>
      <c r="LA25" s="217"/>
      <c r="LB25" s="217"/>
      <c r="LC25" s="217"/>
      <c r="LD25" s="217"/>
      <c r="LE25" s="217"/>
      <c r="LF25" s="217"/>
      <c r="LG25" s="217"/>
      <c r="LH25" s="217"/>
      <c r="LI25" s="217"/>
      <c r="LJ25" s="217"/>
      <c r="LK25" s="217"/>
      <c r="LL25" s="217"/>
      <c r="LM25" s="217"/>
      <c r="LN25" s="217"/>
      <c r="LO25" s="217"/>
    </row>
    <row r="26" spans="1:327" x14ac:dyDescent="0.2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  <c r="IC26" s="217"/>
      <c r="ID26" s="217"/>
      <c r="IE26" s="217"/>
      <c r="IF26" s="217"/>
      <c r="IG26" s="217"/>
      <c r="IH26" s="217"/>
      <c r="II26" s="217"/>
      <c r="IJ26" s="217"/>
      <c r="IK26" s="217"/>
      <c r="IL26" s="217"/>
      <c r="IM26" s="217"/>
      <c r="IN26" s="217"/>
      <c r="IO26" s="217"/>
      <c r="IP26" s="217"/>
      <c r="IQ26" s="217"/>
      <c r="IR26" s="217"/>
      <c r="IS26" s="217"/>
      <c r="IT26" s="217"/>
      <c r="IU26" s="217"/>
      <c r="IV26" s="217"/>
      <c r="IW26" s="217"/>
      <c r="IX26" s="217"/>
      <c r="IY26" s="217"/>
      <c r="IZ26" s="217"/>
      <c r="JA26" s="217"/>
      <c r="JB26" s="217"/>
      <c r="JC26" s="217"/>
      <c r="JD26" s="217"/>
      <c r="JE26" s="217"/>
      <c r="JF26" s="217"/>
      <c r="JG26" s="217"/>
      <c r="JH26" s="217"/>
      <c r="JI26" s="217"/>
      <c r="JJ26" s="217"/>
      <c r="JK26" s="217"/>
      <c r="JL26" s="217"/>
      <c r="JM26" s="217"/>
      <c r="JN26" s="217"/>
      <c r="JO26" s="217"/>
      <c r="JP26" s="217"/>
      <c r="JQ26" s="217"/>
      <c r="JR26" s="217"/>
      <c r="JS26" s="217"/>
      <c r="JT26" s="217"/>
      <c r="JU26" s="217"/>
      <c r="JV26" s="217"/>
      <c r="JW26" s="217"/>
      <c r="JX26" s="217"/>
      <c r="JY26" s="217"/>
      <c r="JZ26" s="217"/>
      <c r="KA26" s="217"/>
      <c r="KB26" s="217"/>
      <c r="KC26" s="217"/>
      <c r="KD26" s="217"/>
      <c r="KE26" s="217"/>
      <c r="KF26" s="217"/>
      <c r="KG26" s="217"/>
      <c r="KH26" s="217"/>
      <c r="KI26" s="217"/>
      <c r="KJ26" s="217"/>
      <c r="KK26" s="217"/>
      <c r="KL26" s="217"/>
      <c r="KM26" s="217"/>
      <c r="KN26" s="217"/>
      <c r="KO26" s="217"/>
      <c r="KP26" s="217"/>
      <c r="KQ26" s="217"/>
      <c r="KR26" s="217"/>
      <c r="KS26" s="217"/>
      <c r="KT26" s="217"/>
      <c r="KU26" s="217"/>
      <c r="KV26" s="217"/>
      <c r="KW26" s="217"/>
      <c r="KX26" s="217"/>
      <c r="KY26" s="217"/>
      <c r="KZ26" s="217"/>
      <c r="LA26" s="217"/>
      <c r="LB26" s="217"/>
      <c r="LC26" s="217"/>
      <c r="LD26" s="217"/>
      <c r="LE26" s="217"/>
      <c r="LF26" s="217"/>
      <c r="LG26" s="217"/>
      <c r="LH26" s="217"/>
      <c r="LI26" s="217"/>
      <c r="LJ26" s="217"/>
      <c r="LK26" s="217"/>
      <c r="LL26" s="217"/>
      <c r="LM26" s="217"/>
      <c r="LN26" s="217"/>
      <c r="LO26" s="217"/>
    </row>
    <row r="27" spans="1:327" x14ac:dyDescent="0.2"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  <c r="IT27" s="217"/>
      <c r="IU27" s="217"/>
      <c r="IV27" s="217"/>
      <c r="IW27" s="217"/>
      <c r="IX27" s="217"/>
      <c r="IY27" s="217"/>
      <c r="IZ27" s="217"/>
      <c r="JA27" s="217"/>
      <c r="JB27" s="217"/>
      <c r="JC27" s="217"/>
      <c r="JD27" s="217"/>
      <c r="JE27" s="217"/>
      <c r="JF27" s="217"/>
      <c r="JG27" s="217"/>
      <c r="JH27" s="217"/>
      <c r="JI27" s="217"/>
      <c r="JJ27" s="217"/>
      <c r="JK27" s="217"/>
      <c r="JL27" s="217"/>
      <c r="JM27" s="217"/>
      <c r="JN27" s="217"/>
      <c r="JO27" s="217"/>
      <c r="JP27" s="217"/>
      <c r="JQ27" s="217"/>
      <c r="JR27" s="217"/>
      <c r="JS27" s="217"/>
      <c r="JT27" s="217"/>
      <c r="JU27" s="217"/>
      <c r="JV27" s="217"/>
      <c r="JW27" s="217"/>
      <c r="JX27" s="217"/>
      <c r="JY27" s="217"/>
      <c r="JZ27" s="217"/>
      <c r="KA27" s="217"/>
      <c r="KB27" s="217"/>
      <c r="KC27" s="217"/>
      <c r="KD27" s="217"/>
      <c r="KE27" s="217"/>
      <c r="KF27" s="217"/>
      <c r="KG27" s="217"/>
      <c r="KH27" s="217"/>
      <c r="KI27" s="217"/>
      <c r="KJ27" s="217"/>
      <c r="KK27" s="217"/>
      <c r="KL27" s="217"/>
      <c r="KM27" s="217"/>
      <c r="KN27" s="217"/>
      <c r="KO27" s="217"/>
      <c r="KP27" s="217"/>
      <c r="KQ27" s="217"/>
      <c r="KR27" s="217"/>
      <c r="KS27" s="217"/>
      <c r="KT27" s="217"/>
      <c r="KU27" s="217"/>
      <c r="KV27" s="217"/>
      <c r="KW27" s="217"/>
      <c r="KX27" s="217"/>
      <c r="KY27" s="217"/>
      <c r="KZ27" s="217"/>
      <c r="LA27" s="217"/>
      <c r="LB27" s="217"/>
      <c r="LC27" s="217"/>
      <c r="LD27" s="217"/>
      <c r="LE27" s="217"/>
      <c r="LF27" s="217"/>
      <c r="LG27" s="217"/>
      <c r="LH27" s="217"/>
      <c r="LI27" s="217"/>
      <c r="LJ27" s="217"/>
      <c r="LK27" s="217"/>
      <c r="LL27" s="217"/>
      <c r="LM27" s="217"/>
      <c r="LN27" s="217"/>
      <c r="LO27" s="217"/>
    </row>
    <row r="28" spans="1:327" x14ac:dyDescent="0.2"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  <c r="IW28" s="217"/>
      <c r="IX28" s="217"/>
      <c r="IY28" s="217"/>
      <c r="IZ28" s="217"/>
      <c r="JA28" s="217"/>
      <c r="JB28" s="217"/>
      <c r="JC28" s="217"/>
      <c r="JD28" s="217"/>
      <c r="JE28" s="217"/>
      <c r="JF28" s="217"/>
      <c r="JG28" s="217"/>
      <c r="JH28" s="217"/>
      <c r="JI28" s="217"/>
      <c r="JJ28" s="217"/>
      <c r="JK28" s="217"/>
      <c r="JL28" s="217"/>
      <c r="JM28" s="217"/>
      <c r="JN28" s="217"/>
      <c r="JO28" s="217"/>
      <c r="JP28" s="217"/>
      <c r="JQ28" s="217"/>
      <c r="JR28" s="217"/>
      <c r="JS28" s="217"/>
      <c r="JT28" s="217"/>
      <c r="JU28" s="217"/>
      <c r="JV28" s="217"/>
      <c r="JW28" s="217"/>
      <c r="JX28" s="217"/>
      <c r="JY28" s="217"/>
      <c r="JZ28" s="217"/>
      <c r="KA28" s="217"/>
      <c r="KB28" s="217"/>
      <c r="KC28" s="217"/>
      <c r="KD28" s="217"/>
      <c r="KE28" s="217"/>
      <c r="KF28" s="217"/>
      <c r="KG28" s="217"/>
      <c r="KH28" s="217"/>
      <c r="KI28" s="217"/>
      <c r="KJ28" s="217"/>
      <c r="KK28" s="217"/>
      <c r="KL28" s="217"/>
      <c r="KM28" s="217"/>
      <c r="KN28" s="217"/>
      <c r="KO28" s="217"/>
      <c r="KP28" s="217"/>
      <c r="KQ28" s="217"/>
      <c r="KR28" s="217"/>
      <c r="KS28" s="217"/>
      <c r="KT28" s="217"/>
      <c r="KU28" s="217"/>
      <c r="KV28" s="217"/>
      <c r="KW28" s="217"/>
      <c r="KX28" s="217"/>
      <c r="KY28" s="217"/>
      <c r="KZ28" s="217"/>
      <c r="LA28" s="217"/>
      <c r="LB28" s="217"/>
      <c r="LC28" s="217"/>
      <c r="LD28" s="217"/>
      <c r="LE28" s="217"/>
      <c r="LF28" s="217"/>
      <c r="LG28" s="217"/>
      <c r="LH28" s="217"/>
      <c r="LI28" s="217"/>
      <c r="LJ28" s="217"/>
      <c r="LK28" s="217"/>
      <c r="LL28" s="217"/>
      <c r="LM28" s="217"/>
      <c r="LN28" s="217"/>
      <c r="LO28" s="217"/>
    </row>
    <row r="29" spans="1:327" x14ac:dyDescent="0.2"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  <c r="IW29" s="217"/>
      <c r="IX29" s="217"/>
      <c r="IY29" s="217"/>
      <c r="IZ29" s="217"/>
      <c r="JA29" s="217"/>
      <c r="JB29" s="217"/>
      <c r="JC29" s="217"/>
      <c r="JD29" s="217"/>
      <c r="JE29" s="217"/>
      <c r="JF29" s="217"/>
      <c r="JG29" s="217"/>
      <c r="JH29" s="217"/>
      <c r="JI29" s="217"/>
      <c r="JJ29" s="217"/>
      <c r="JK29" s="217"/>
      <c r="JL29" s="217"/>
      <c r="JM29" s="217"/>
      <c r="JN29" s="217"/>
      <c r="JO29" s="217"/>
      <c r="JP29" s="217"/>
      <c r="JQ29" s="217"/>
      <c r="JR29" s="217"/>
      <c r="JS29" s="217"/>
      <c r="JT29" s="217"/>
      <c r="JU29" s="217"/>
      <c r="JV29" s="217"/>
      <c r="JW29" s="217"/>
      <c r="JX29" s="217"/>
      <c r="JY29" s="217"/>
      <c r="JZ29" s="217"/>
      <c r="KA29" s="217"/>
      <c r="KB29" s="217"/>
      <c r="KC29" s="217"/>
      <c r="KD29" s="217"/>
      <c r="KE29" s="217"/>
      <c r="KF29" s="217"/>
      <c r="KG29" s="217"/>
      <c r="KH29" s="217"/>
      <c r="KI29" s="217"/>
      <c r="KJ29" s="217"/>
      <c r="KK29" s="217"/>
      <c r="KL29" s="217"/>
      <c r="KM29" s="217"/>
      <c r="KN29" s="217"/>
      <c r="KO29" s="217"/>
      <c r="KP29" s="217"/>
      <c r="KQ29" s="217"/>
      <c r="KR29" s="217"/>
      <c r="KS29" s="217"/>
      <c r="KT29" s="217"/>
      <c r="KU29" s="217"/>
      <c r="KV29" s="217"/>
      <c r="KW29" s="217"/>
      <c r="KX29" s="217"/>
      <c r="KY29" s="217"/>
      <c r="KZ29" s="217"/>
      <c r="LA29" s="217"/>
      <c r="LB29" s="217"/>
      <c r="LC29" s="217"/>
      <c r="LD29" s="217"/>
      <c r="LE29" s="217"/>
      <c r="LF29" s="217"/>
      <c r="LG29" s="217"/>
      <c r="LH29" s="217"/>
      <c r="LI29" s="217"/>
      <c r="LJ29" s="217"/>
      <c r="LK29" s="217"/>
      <c r="LL29" s="217"/>
      <c r="LM29" s="217"/>
      <c r="LN29" s="217"/>
      <c r="LO29" s="217"/>
    </row>
    <row r="30" spans="1:327" x14ac:dyDescent="0.2"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  <c r="IW30" s="217"/>
      <c r="IX30" s="217"/>
      <c r="IY30" s="217"/>
      <c r="IZ30" s="217"/>
      <c r="JA30" s="217"/>
      <c r="JB30" s="217"/>
      <c r="JC30" s="217"/>
      <c r="JD30" s="217"/>
      <c r="JE30" s="217"/>
      <c r="JF30" s="217"/>
      <c r="JG30" s="217"/>
      <c r="JH30" s="217"/>
      <c r="JI30" s="217"/>
      <c r="JJ30" s="217"/>
      <c r="JK30" s="217"/>
      <c r="JL30" s="217"/>
      <c r="JM30" s="217"/>
      <c r="JN30" s="217"/>
      <c r="JO30" s="217"/>
      <c r="JP30" s="217"/>
      <c r="JQ30" s="217"/>
      <c r="JR30" s="217"/>
      <c r="JS30" s="217"/>
      <c r="JT30" s="217"/>
      <c r="JU30" s="217"/>
      <c r="JV30" s="217"/>
      <c r="JW30" s="217"/>
      <c r="JX30" s="217"/>
      <c r="JY30" s="217"/>
      <c r="JZ30" s="217"/>
      <c r="KA30" s="217"/>
      <c r="KB30" s="217"/>
      <c r="KC30" s="217"/>
      <c r="KD30" s="217"/>
      <c r="KE30" s="217"/>
      <c r="KF30" s="217"/>
      <c r="KG30" s="217"/>
      <c r="KH30" s="217"/>
      <c r="KI30" s="217"/>
      <c r="KJ30" s="217"/>
      <c r="KK30" s="217"/>
      <c r="KL30" s="217"/>
      <c r="KM30" s="217"/>
      <c r="KN30" s="217"/>
      <c r="KO30" s="217"/>
      <c r="KP30" s="217"/>
      <c r="KQ30" s="217"/>
      <c r="KR30" s="217"/>
      <c r="KS30" s="217"/>
      <c r="KT30" s="217"/>
      <c r="KU30" s="217"/>
      <c r="KV30" s="217"/>
      <c r="KW30" s="217"/>
      <c r="KX30" s="217"/>
      <c r="KY30" s="217"/>
      <c r="KZ30" s="217"/>
      <c r="LA30" s="217"/>
      <c r="LB30" s="217"/>
      <c r="LC30" s="217"/>
      <c r="LD30" s="217"/>
      <c r="LE30" s="217"/>
      <c r="LF30" s="217"/>
      <c r="LG30" s="217"/>
      <c r="LH30" s="217"/>
      <c r="LI30" s="217"/>
      <c r="LJ30" s="217"/>
      <c r="LK30" s="217"/>
      <c r="LL30" s="217"/>
      <c r="LM30" s="217"/>
      <c r="LN30" s="217"/>
      <c r="LO30" s="217"/>
    </row>
    <row r="31" spans="1:327" x14ac:dyDescent="0.2"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  <c r="IW31" s="217"/>
      <c r="IX31" s="217"/>
      <c r="IY31" s="217"/>
      <c r="IZ31" s="217"/>
      <c r="JA31" s="217"/>
      <c r="JB31" s="217"/>
      <c r="JC31" s="217"/>
      <c r="JD31" s="217"/>
      <c r="JE31" s="217"/>
      <c r="JF31" s="217"/>
      <c r="JG31" s="217"/>
      <c r="JH31" s="217"/>
      <c r="JI31" s="217"/>
      <c r="JJ31" s="217"/>
      <c r="JK31" s="217"/>
      <c r="JL31" s="217"/>
      <c r="JM31" s="217"/>
      <c r="JN31" s="217"/>
      <c r="JO31" s="217"/>
      <c r="JP31" s="217"/>
      <c r="JQ31" s="217"/>
      <c r="JR31" s="217"/>
      <c r="JS31" s="217"/>
      <c r="JT31" s="217"/>
      <c r="JU31" s="217"/>
      <c r="JV31" s="217"/>
      <c r="JW31" s="217"/>
      <c r="JX31" s="217"/>
      <c r="JY31" s="217"/>
      <c r="JZ31" s="217"/>
      <c r="KA31" s="217"/>
      <c r="KB31" s="217"/>
      <c r="KC31" s="217"/>
      <c r="KD31" s="217"/>
      <c r="KE31" s="217"/>
      <c r="KF31" s="217"/>
      <c r="KG31" s="217"/>
      <c r="KH31" s="217"/>
      <c r="KI31" s="217"/>
      <c r="KJ31" s="217"/>
      <c r="KK31" s="217"/>
      <c r="KL31" s="217"/>
      <c r="KM31" s="217"/>
      <c r="KN31" s="217"/>
      <c r="KO31" s="217"/>
      <c r="KP31" s="217"/>
      <c r="KQ31" s="217"/>
      <c r="KR31" s="217"/>
      <c r="KS31" s="217"/>
      <c r="KT31" s="217"/>
      <c r="KU31" s="217"/>
      <c r="KV31" s="217"/>
      <c r="KW31" s="217"/>
      <c r="KX31" s="217"/>
      <c r="KY31" s="217"/>
      <c r="KZ31" s="217"/>
      <c r="LA31" s="217"/>
      <c r="LB31" s="217"/>
      <c r="LC31" s="217"/>
      <c r="LD31" s="217"/>
      <c r="LE31" s="217"/>
      <c r="LF31" s="217"/>
      <c r="LG31" s="217"/>
      <c r="LH31" s="217"/>
      <c r="LI31" s="217"/>
      <c r="LJ31" s="217"/>
      <c r="LK31" s="217"/>
      <c r="LL31" s="217"/>
      <c r="LM31" s="217"/>
      <c r="LN31" s="217"/>
      <c r="LO31" s="217"/>
    </row>
    <row r="32" spans="1:327" x14ac:dyDescent="0.2"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  <c r="IT32" s="217"/>
      <c r="IU32" s="217"/>
      <c r="IV32" s="217"/>
      <c r="IW32" s="217"/>
      <c r="IX32" s="217"/>
      <c r="IY32" s="217"/>
      <c r="IZ32" s="217"/>
      <c r="JA32" s="217"/>
      <c r="JB32" s="217"/>
      <c r="JC32" s="217"/>
      <c r="JD32" s="217"/>
      <c r="JE32" s="217"/>
      <c r="JF32" s="217"/>
      <c r="JG32" s="217"/>
      <c r="JH32" s="217"/>
      <c r="JI32" s="217"/>
      <c r="JJ32" s="217"/>
      <c r="JK32" s="217"/>
      <c r="JL32" s="217"/>
      <c r="JM32" s="217"/>
      <c r="JN32" s="217"/>
      <c r="JO32" s="217"/>
      <c r="JP32" s="217"/>
      <c r="JQ32" s="217"/>
      <c r="JR32" s="217"/>
      <c r="JS32" s="217"/>
      <c r="JT32" s="217"/>
      <c r="JU32" s="217"/>
      <c r="JV32" s="217"/>
      <c r="JW32" s="217"/>
      <c r="JX32" s="217"/>
      <c r="JY32" s="217"/>
      <c r="JZ32" s="217"/>
      <c r="KA32" s="217"/>
      <c r="KB32" s="217"/>
      <c r="KC32" s="217"/>
      <c r="KD32" s="217"/>
      <c r="KE32" s="217"/>
      <c r="KF32" s="217"/>
      <c r="KG32" s="217"/>
      <c r="KH32" s="217"/>
      <c r="KI32" s="217"/>
      <c r="KJ32" s="217"/>
      <c r="KK32" s="217"/>
      <c r="KL32" s="217"/>
      <c r="KM32" s="217"/>
      <c r="KN32" s="217"/>
      <c r="KO32" s="217"/>
      <c r="KP32" s="217"/>
      <c r="KQ32" s="217"/>
      <c r="KR32" s="217"/>
      <c r="KS32" s="217"/>
      <c r="KT32" s="217"/>
      <c r="KU32" s="217"/>
      <c r="KV32" s="217"/>
      <c r="KW32" s="217"/>
      <c r="KX32" s="217"/>
      <c r="KY32" s="217"/>
      <c r="KZ32" s="217"/>
      <c r="LA32" s="217"/>
      <c r="LB32" s="217"/>
      <c r="LC32" s="217"/>
      <c r="LD32" s="217"/>
      <c r="LE32" s="217"/>
      <c r="LF32" s="217"/>
      <c r="LG32" s="217"/>
      <c r="LH32" s="217"/>
      <c r="LI32" s="217"/>
      <c r="LJ32" s="217"/>
      <c r="LK32" s="217"/>
      <c r="LL32" s="217"/>
      <c r="LM32" s="217"/>
      <c r="LN32" s="217"/>
      <c r="LO32" s="217"/>
    </row>
    <row r="33" spans="7:327" x14ac:dyDescent="0.2"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  <c r="IS33" s="217"/>
      <c r="IT33" s="217"/>
      <c r="IU33" s="217"/>
      <c r="IV33" s="217"/>
      <c r="IW33" s="217"/>
      <c r="IX33" s="217"/>
      <c r="IY33" s="217"/>
      <c r="IZ33" s="217"/>
      <c r="JA33" s="217"/>
      <c r="JB33" s="217"/>
      <c r="JC33" s="217"/>
      <c r="JD33" s="217"/>
      <c r="JE33" s="217"/>
      <c r="JF33" s="217"/>
      <c r="JG33" s="217"/>
      <c r="JH33" s="217"/>
      <c r="JI33" s="217"/>
      <c r="JJ33" s="217"/>
      <c r="JK33" s="217"/>
      <c r="JL33" s="217"/>
      <c r="JM33" s="217"/>
      <c r="JN33" s="217"/>
      <c r="JO33" s="217"/>
      <c r="JP33" s="217"/>
      <c r="JQ33" s="217"/>
      <c r="JR33" s="217"/>
      <c r="JS33" s="217"/>
      <c r="JT33" s="217"/>
      <c r="JU33" s="217"/>
      <c r="JV33" s="217"/>
      <c r="JW33" s="217"/>
      <c r="JX33" s="217"/>
      <c r="JY33" s="217"/>
      <c r="JZ33" s="217"/>
      <c r="KA33" s="217"/>
      <c r="KB33" s="217"/>
      <c r="KC33" s="217"/>
      <c r="KD33" s="217"/>
      <c r="KE33" s="217"/>
      <c r="KF33" s="217"/>
      <c r="KG33" s="217"/>
      <c r="KH33" s="217"/>
      <c r="KI33" s="217"/>
      <c r="KJ33" s="217"/>
      <c r="KK33" s="217"/>
      <c r="KL33" s="217"/>
      <c r="KM33" s="217"/>
      <c r="KN33" s="217"/>
      <c r="KO33" s="217"/>
      <c r="KP33" s="217"/>
      <c r="KQ33" s="217"/>
      <c r="KR33" s="217"/>
      <c r="KS33" s="217"/>
      <c r="KT33" s="217"/>
      <c r="KU33" s="217"/>
      <c r="KV33" s="217"/>
      <c r="KW33" s="217"/>
      <c r="KX33" s="217"/>
      <c r="KY33" s="217"/>
      <c r="KZ33" s="217"/>
      <c r="LA33" s="217"/>
      <c r="LB33" s="217"/>
      <c r="LC33" s="217"/>
      <c r="LD33" s="217"/>
      <c r="LE33" s="217"/>
      <c r="LF33" s="217"/>
      <c r="LG33" s="217"/>
      <c r="LH33" s="217"/>
      <c r="LI33" s="217"/>
      <c r="LJ33" s="217"/>
      <c r="LK33" s="217"/>
      <c r="LL33" s="217"/>
      <c r="LM33" s="217"/>
      <c r="LN33" s="217"/>
      <c r="LO33" s="217"/>
    </row>
    <row r="34" spans="7:327" x14ac:dyDescent="0.2"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  <c r="IW34" s="217"/>
      <c r="IX34" s="217"/>
      <c r="IY34" s="217"/>
      <c r="IZ34" s="217"/>
      <c r="JA34" s="217"/>
      <c r="JB34" s="217"/>
      <c r="JC34" s="217"/>
      <c r="JD34" s="217"/>
      <c r="JE34" s="217"/>
      <c r="JF34" s="217"/>
      <c r="JG34" s="217"/>
      <c r="JH34" s="217"/>
      <c r="JI34" s="217"/>
      <c r="JJ34" s="217"/>
      <c r="JK34" s="217"/>
      <c r="JL34" s="217"/>
      <c r="JM34" s="217"/>
      <c r="JN34" s="217"/>
      <c r="JO34" s="217"/>
      <c r="JP34" s="217"/>
      <c r="JQ34" s="217"/>
      <c r="JR34" s="217"/>
      <c r="JS34" s="217"/>
      <c r="JT34" s="217"/>
      <c r="JU34" s="217"/>
      <c r="JV34" s="217"/>
      <c r="JW34" s="217"/>
      <c r="JX34" s="217"/>
      <c r="JY34" s="217"/>
      <c r="JZ34" s="217"/>
      <c r="KA34" s="217"/>
      <c r="KB34" s="217"/>
      <c r="KC34" s="217"/>
      <c r="KD34" s="217"/>
      <c r="KE34" s="217"/>
      <c r="KF34" s="217"/>
      <c r="KG34" s="217"/>
      <c r="KH34" s="217"/>
      <c r="KI34" s="217"/>
      <c r="KJ34" s="217"/>
      <c r="KK34" s="217"/>
      <c r="KL34" s="217"/>
      <c r="KM34" s="217"/>
      <c r="KN34" s="217"/>
      <c r="KO34" s="217"/>
      <c r="KP34" s="217"/>
      <c r="KQ34" s="217"/>
      <c r="KR34" s="217"/>
      <c r="KS34" s="217"/>
      <c r="KT34" s="217"/>
      <c r="KU34" s="217"/>
      <c r="KV34" s="217"/>
      <c r="KW34" s="217"/>
      <c r="KX34" s="217"/>
      <c r="KY34" s="217"/>
      <c r="KZ34" s="217"/>
      <c r="LA34" s="217"/>
      <c r="LB34" s="217"/>
      <c r="LC34" s="217"/>
      <c r="LD34" s="217"/>
      <c r="LE34" s="217"/>
      <c r="LF34" s="217"/>
      <c r="LG34" s="217"/>
      <c r="LH34" s="217"/>
      <c r="LI34" s="217"/>
      <c r="LJ34" s="217"/>
      <c r="LK34" s="217"/>
      <c r="LL34" s="217"/>
      <c r="LM34" s="217"/>
      <c r="LN34" s="217"/>
      <c r="LO34" s="217"/>
    </row>
    <row r="35" spans="7:327" x14ac:dyDescent="0.2"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  <c r="IW35" s="217"/>
      <c r="IX35" s="217"/>
      <c r="IY35" s="217"/>
      <c r="IZ35" s="217"/>
      <c r="JA35" s="217"/>
      <c r="JB35" s="217"/>
      <c r="JC35" s="217"/>
      <c r="JD35" s="217"/>
      <c r="JE35" s="217"/>
      <c r="JF35" s="217"/>
      <c r="JG35" s="217"/>
      <c r="JH35" s="217"/>
      <c r="JI35" s="217"/>
      <c r="JJ35" s="217"/>
      <c r="JK35" s="217"/>
      <c r="JL35" s="217"/>
      <c r="JM35" s="217"/>
      <c r="JN35" s="217"/>
      <c r="JO35" s="217"/>
      <c r="JP35" s="217"/>
      <c r="JQ35" s="217"/>
      <c r="JR35" s="217"/>
      <c r="JS35" s="217"/>
      <c r="JT35" s="217"/>
      <c r="JU35" s="217"/>
      <c r="JV35" s="217"/>
      <c r="JW35" s="217"/>
      <c r="JX35" s="217"/>
      <c r="JY35" s="217"/>
      <c r="JZ35" s="217"/>
      <c r="KA35" s="217"/>
      <c r="KB35" s="217"/>
      <c r="KC35" s="217"/>
      <c r="KD35" s="217"/>
      <c r="KE35" s="217"/>
      <c r="KF35" s="217"/>
      <c r="KG35" s="217"/>
      <c r="KH35" s="217"/>
      <c r="KI35" s="217"/>
      <c r="KJ35" s="217"/>
      <c r="KK35" s="217"/>
      <c r="KL35" s="217"/>
      <c r="KM35" s="217"/>
      <c r="KN35" s="217"/>
      <c r="KO35" s="217"/>
      <c r="KP35" s="217"/>
      <c r="KQ35" s="217"/>
      <c r="KR35" s="217"/>
      <c r="KS35" s="217"/>
      <c r="KT35" s="217"/>
      <c r="KU35" s="217"/>
      <c r="KV35" s="217"/>
      <c r="KW35" s="217"/>
      <c r="KX35" s="217"/>
      <c r="KY35" s="217"/>
      <c r="KZ35" s="217"/>
      <c r="LA35" s="217"/>
      <c r="LB35" s="217"/>
      <c r="LC35" s="217"/>
      <c r="LD35" s="217"/>
      <c r="LE35" s="217"/>
      <c r="LF35" s="217"/>
      <c r="LG35" s="217"/>
      <c r="LH35" s="217"/>
      <c r="LI35" s="217"/>
      <c r="LJ35" s="217"/>
      <c r="LK35" s="217"/>
      <c r="LL35" s="217"/>
      <c r="LM35" s="217"/>
      <c r="LN35" s="217"/>
      <c r="LO35" s="217"/>
    </row>
    <row r="36" spans="7:327" x14ac:dyDescent="0.2"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  <c r="IW36" s="217"/>
      <c r="IX36" s="217"/>
      <c r="IY36" s="217"/>
      <c r="IZ36" s="217"/>
      <c r="JA36" s="217"/>
      <c r="JB36" s="217"/>
      <c r="JC36" s="217"/>
      <c r="JD36" s="217"/>
      <c r="JE36" s="217"/>
      <c r="JF36" s="217"/>
      <c r="JG36" s="217"/>
      <c r="JH36" s="217"/>
      <c r="JI36" s="217"/>
      <c r="JJ36" s="217"/>
      <c r="JK36" s="217"/>
      <c r="JL36" s="217"/>
      <c r="JM36" s="217"/>
      <c r="JN36" s="217"/>
      <c r="JO36" s="217"/>
      <c r="JP36" s="217"/>
      <c r="JQ36" s="217"/>
      <c r="JR36" s="217"/>
      <c r="JS36" s="217"/>
      <c r="JT36" s="217"/>
      <c r="JU36" s="217"/>
      <c r="JV36" s="217"/>
      <c r="JW36" s="217"/>
      <c r="JX36" s="217"/>
      <c r="JY36" s="217"/>
      <c r="JZ36" s="217"/>
      <c r="KA36" s="217"/>
      <c r="KB36" s="217"/>
      <c r="KC36" s="217"/>
      <c r="KD36" s="217"/>
      <c r="KE36" s="217"/>
      <c r="KF36" s="217"/>
      <c r="KG36" s="217"/>
      <c r="KH36" s="217"/>
      <c r="KI36" s="217"/>
      <c r="KJ36" s="217"/>
      <c r="KK36" s="217"/>
      <c r="KL36" s="217"/>
      <c r="KM36" s="217"/>
      <c r="KN36" s="217"/>
      <c r="KO36" s="217"/>
      <c r="KP36" s="217"/>
      <c r="KQ36" s="217"/>
      <c r="KR36" s="217"/>
      <c r="KS36" s="217"/>
      <c r="KT36" s="217"/>
      <c r="KU36" s="217"/>
      <c r="KV36" s="217"/>
      <c r="KW36" s="217"/>
      <c r="KX36" s="217"/>
      <c r="KY36" s="217"/>
      <c r="KZ36" s="217"/>
      <c r="LA36" s="217"/>
      <c r="LB36" s="217"/>
      <c r="LC36" s="217"/>
      <c r="LD36" s="217"/>
      <c r="LE36" s="217"/>
      <c r="LF36" s="217"/>
      <c r="LG36" s="217"/>
      <c r="LH36" s="217"/>
      <c r="LI36" s="217"/>
      <c r="LJ36" s="217"/>
      <c r="LK36" s="217"/>
      <c r="LL36" s="217"/>
      <c r="LM36" s="217"/>
      <c r="LN36" s="217"/>
      <c r="LO36" s="217"/>
    </row>
    <row r="37" spans="7:327" x14ac:dyDescent="0.2"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  <c r="IW37" s="217"/>
      <c r="IX37" s="217"/>
      <c r="IY37" s="217"/>
      <c r="IZ37" s="217"/>
      <c r="JA37" s="217"/>
      <c r="JB37" s="217"/>
      <c r="JC37" s="217"/>
      <c r="JD37" s="217"/>
      <c r="JE37" s="217"/>
      <c r="JF37" s="217"/>
      <c r="JG37" s="217"/>
      <c r="JH37" s="217"/>
      <c r="JI37" s="217"/>
      <c r="JJ37" s="217"/>
      <c r="JK37" s="217"/>
      <c r="JL37" s="217"/>
      <c r="JM37" s="217"/>
      <c r="JN37" s="217"/>
      <c r="JO37" s="217"/>
      <c r="JP37" s="217"/>
      <c r="JQ37" s="217"/>
      <c r="JR37" s="217"/>
      <c r="JS37" s="217"/>
      <c r="JT37" s="217"/>
      <c r="JU37" s="217"/>
      <c r="JV37" s="217"/>
      <c r="JW37" s="217"/>
      <c r="JX37" s="217"/>
      <c r="JY37" s="217"/>
      <c r="JZ37" s="217"/>
      <c r="KA37" s="217"/>
      <c r="KB37" s="217"/>
      <c r="KC37" s="217"/>
      <c r="KD37" s="217"/>
      <c r="KE37" s="217"/>
      <c r="KF37" s="217"/>
      <c r="KG37" s="217"/>
      <c r="KH37" s="217"/>
      <c r="KI37" s="217"/>
      <c r="KJ37" s="217"/>
      <c r="KK37" s="217"/>
      <c r="KL37" s="217"/>
      <c r="KM37" s="217"/>
      <c r="KN37" s="217"/>
      <c r="KO37" s="217"/>
      <c r="KP37" s="217"/>
      <c r="KQ37" s="217"/>
      <c r="KR37" s="217"/>
      <c r="KS37" s="217"/>
      <c r="KT37" s="217"/>
      <c r="KU37" s="217"/>
      <c r="KV37" s="217"/>
      <c r="KW37" s="217"/>
      <c r="KX37" s="217"/>
      <c r="KY37" s="217"/>
      <c r="KZ37" s="217"/>
      <c r="LA37" s="217"/>
      <c r="LB37" s="217"/>
      <c r="LC37" s="217"/>
      <c r="LD37" s="217"/>
      <c r="LE37" s="217"/>
      <c r="LF37" s="217"/>
      <c r="LG37" s="217"/>
      <c r="LH37" s="217"/>
      <c r="LI37" s="217"/>
      <c r="LJ37" s="217"/>
      <c r="LK37" s="217"/>
      <c r="LL37" s="217"/>
      <c r="LM37" s="217"/>
      <c r="LN37" s="217"/>
      <c r="LO37" s="217"/>
    </row>
    <row r="38" spans="7:327" x14ac:dyDescent="0.2"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  <c r="IW38" s="217"/>
      <c r="IX38" s="217"/>
      <c r="IY38" s="217"/>
      <c r="IZ38" s="217"/>
      <c r="JA38" s="217"/>
      <c r="JB38" s="217"/>
      <c r="JC38" s="217"/>
      <c r="JD38" s="217"/>
      <c r="JE38" s="217"/>
      <c r="JF38" s="217"/>
      <c r="JG38" s="217"/>
      <c r="JH38" s="217"/>
      <c r="JI38" s="217"/>
      <c r="JJ38" s="217"/>
      <c r="JK38" s="217"/>
      <c r="JL38" s="217"/>
      <c r="JM38" s="217"/>
      <c r="JN38" s="217"/>
      <c r="JO38" s="217"/>
      <c r="JP38" s="217"/>
      <c r="JQ38" s="217"/>
      <c r="JR38" s="217"/>
      <c r="JS38" s="217"/>
      <c r="JT38" s="217"/>
      <c r="JU38" s="217"/>
      <c r="JV38" s="217"/>
      <c r="JW38" s="217"/>
      <c r="JX38" s="217"/>
      <c r="JY38" s="217"/>
      <c r="JZ38" s="217"/>
      <c r="KA38" s="217"/>
      <c r="KB38" s="217"/>
      <c r="KC38" s="217"/>
      <c r="KD38" s="217"/>
      <c r="KE38" s="217"/>
      <c r="KF38" s="217"/>
      <c r="KG38" s="217"/>
      <c r="KH38" s="217"/>
      <c r="KI38" s="217"/>
      <c r="KJ38" s="217"/>
      <c r="KK38" s="217"/>
      <c r="KL38" s="217"/>
      <c r="KM38" s="217"/>
      <c r="KN38" s="217"/>
      <c r="KO38" s="217"/>
      <c r="KP38" s="217"/>
      <c r="KQ38" s="217"/>
      <c r="KR38" s="217"/>
      <c r="KS38" s="217"/>
      <c r="KT38" s="217"/>
      <c r="KU38" s="217"/>
      <c r="KV38" s="217"/>
      <c r="KW38" s="217"/>
      <c r="KX38" s="217"/>
      <c r="KY38" s="217"/>
      <c r="KZ38" s="217"/>
      <c r="LA38" s="217"/>
      <c r="LB38" s="217"/>
      <c r="LC38" s="217"/>
      <c r="LD38" s="217"/>
      <c r="LE38" s="217"/>
      <c r="LF38" s="217"/>
      <c r="LG38" s="217"/>
      <c r="LH38" s="217"/>
      <c r="LI38" s="217"/>
      <c r="LJ38" s="217"/>
      <c r="LK38" s="217"/>
      <c r="LL38" s="217"/>
      <c r="LM38" s="217"/>
      <c r="LN38" s="217"/>
      <c r="LO38" s="217"/>
    </row>
    <row r="39" spans="7:327" x14ac:dyDescent="0.2"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  <c r="IW39" s="217"/>
      <c r="IX39" s="217"/>
      <c r="IY39" s="217"/>
      <c r="IZ39" s="217"/>
      <c r="JA39" s="217"/>
      <c r="JB39" s="217"/>
      <c r="JC39" s="217"/>
      <c r="JD39" s="217"/>
      <c r="JE39" s="217"/>
      <c r="JF39" s="217"/>
      <c r="JG39" s="217"/>
      <c r="JH39" s="217"/>
      <c r="JI39" s="217"/>
      <c r="JJ39" s="217"/>
      <c r="JK39" s="217"/>
      <c r="JL39" s="217"/>
      <c r="JM39" s="217"/>
      <c r="JN39" s="217"/>
      <c r="JO39" s="217"/>
      <c r="JP39" s="217"/>
      <c r="JQ39" s="217"/>
      <c r="JR39" s="217"/>
      <c r="JS39" s="217"/>
      <c r="JT39" s="217"/>
      <c r="JU39" s="217"/>
      <c r="JV39" s="217"/>
      <c r="JW39" s="217"/>
      <c r="JX39" s="217"/>
      <c r="JY39" s="217"/>
      <c r="JZ39" s="217"/>
      <c r="KA39" s="217"/>
      <c r="KB39" s="217"/>
      <c r="KC39" s="217"/>
      <c r="KD39" s="217"/>
      <c r="KE39" s="217"/>
      <c r="KF39" s="217"/>
      <c r="KG39" s="217"/>
      <c r="KH39" s="217"/>
      <c r="KI39" s="217"/>
      <c r="KJ39" s="217"/>
      <c r="KK39" s="217"/>
      <c r="KL39" s="217"/>
      <c r="KM39" s="217"/>
      <c r="KN39" s="217"/>
      <c r="KO39" s="217"/>
      <c r="KP39" s="217"/>
      <c r="KQ39" s="217"/>
      <c r="KR39" s="217"/>
      <c r="KS39" s="217"/>
      <c r="KT39" s="217"/>
      <c r="KU39" s="217"/>
      <c r="KV39" s="217"/>
      <c r="KW39" s="217"/>
      <c r="KX39" s="217"/>
      <c r="KY39" s="217"/>
      <c r="KZ39" s="217"/>
      <c r="LA39" s="217"/>
      <c r="LB39" s="217"/>
      <c r="LC39" s="217"/>
      <c r="LD39" s="217"/>
      <c r="LE39" s="217"/>
      <c r="LF39" s="217"/>
      <c r="LG39" s="217"/>
      <c r="LH39" s="217"/>
      <c r="LI39" s="217"/>
      <c r="LJ39" s="217"/>
      <c r="LK39" s="217"/>
      <c r="LL39" s="217"/>
      <c r="LM39" s="217"/>
      <c r="LN39" s="217"/>
      <c r="LO39" s="217"/>
    </row>
    <row r="40" spans="7:327" x14ac:dyDescent="0.2"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  <c r="IT40" s="217"/>
      <c r="IU40" s="217"/>
      <c r="IV40" s="217"/>
      <c r="IW40" s="217"/>
      <c r="IX40" s="217"/>
      <c r="IY40" s="217"/>
      <c r="IZ40" s="217"/>
      <c r="JA40" s="217"/>
      <c r="JB40" s="217"/>
      <c r="JC40" s="217"/>
      <c r="JD40" s="217"/>
      <c r="JE40" s="217"/>
      <c r="JF40" s="217"/>
      <c r="JG40" s="217"/>
      <c r="JH40" s="217"/>
      <c r="JI40" s="217"/>
      <c r="JJ40" s="217"/>
      <c r="JK40" s="217"/>
      <c r="JL40" s="217"/>
      <c r="JM40" s="217"/>
      <c r="JN40" s="217"/>
      <c r="JO40" s="217"/>
      <c r="JP40" s="217"/>
      <c r="JQ40" s="217"/>
      <c r="JR40" s="217"/>
      <c r="JS40" s="217"/>
      <c r="JT40" s="217"/>
      <c r="JU40" s="217"/>
      <c r="JV40" s="217"/>
      <c r="JW40" s="217"/>
      <c r="JX40" s="217"/>
      <c r="JY40" s="217"/>
      <c r="JZ40" s="217"/>
      <c r="KA40" s="217"/>
      <c r="KB40" s="217"/>
      <c r="KC40" s="217"/>
      <c r="KD40" s="217"/>
      <c r="KE40" s="217"/>
      <c r="KF40" s="217"/>
      <c r="KG40" s="217"/>
      <c r="KH40" s="217"/>
      <c r="KI40" s="217"/>
      <c r="KJ40" s="217"/>
      <c r="KK40" s="217"/>
      <c r="KL40" s="217"/>
      <c r="KM40" s="217"/>
      <c r="KN40" s="217"/>
      <c r="KO40" s="217"/>
      <c r="KP40" s="217"/>
      <c r="KQ40" s="217"/>
      <c r="KR40" s="217"/>
      <c r="KS40" s="217"/>
      <c r="KT40" s="217"/>
      <c r="KU40" s="217"/>
      <c r="KV40" s="217"/>
      <c r="KW40" s="217"/>
      <c r="KX40" s="217"/>
      <c r="KY40" s="217"/>
      <c r="KZ40" s="217"/>
      <c r="LA40" s="217"/>
      <c r="LB40" s="217"/>
      <c r="LC40" s="217"/>
      <c r="LD40" s="217"/>
      <c r="LE40" s="217"/>
      <c r="LF40" s="217"/>
      <c r="LG40" s="217"/>
      <c r="LH40" s="217"/>
      <c r="LI40" s="217"/>
      <c r="LJ40" s="217"/>
      <c r="LK40" s="217"/>
      <c r="LL40" s="217"/>
      <c r="LM40" s="217"/>
      <c r="LN40" s="217"/>
      <c r="LO40" s="217"/>
    </row>
    <row r="41" spans="7:327" x14ac:dyDescent="0.2"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  <c r="IT41" s="217"/>
      <c r="IU41" s="217"/>
      <c r="IV41" s="217"/>
      <c r="IW41" s="217"/>
      <c r="IX41" s="217"/>
      <c r="IY41" s="217"/>
      <c r="IZ41" s="217"/>
      <c r="JA41" s="217"/>
      <c r="JB41" s="217"/>
      <c r="JC41" s="217"/>
      <c r="JD41" s="217"/>
      <c r="JE41" s="217"/>
      <c r="JF41" s="217"/>
      <c r="JG41" s="217"/>
      <c r="JH41" s="217"/>
      <c r="JI41" s="217"/>
      <c r="JJ41" s="217"/>
      <c r="JK41" s="217"/>
      <c r="JL41" s="217"/>
      <c r="JM41" s="217"/>
      <c r="JN41" s="217"/>
      <c r="JO41" s="217"/>
      <c r="JP41" s="217"/>
      <c r="JQ41" s="217"/>
      <c r="JR41" s="217"/>
      <c r="JS41" s="217"/>
      <c r="JT41" s="217"/>
      <c r="JU41" s="217"/>
      <c r="JV41" s="217"/>
      <c r="JW41" s="217"/>
      <c r="JX41" s="217"/>
      <c r="JY41" s="217"/>
      <c r="JZ41" s="217"/>
      <c r="KA41" s="217"/>
      <c r="KB41" s="217"/>
      <c r="KC41" s="217"/>
      <c r="KD41" s="217"/>
      <c r="KE41" s="217"/>
      <c r="KF41" s="217"/>
      <c r="KG41" s="217"/>
      <c r="KH41" s="217"/>
      <c r="KI41" s="217"/>
      <c r="KJ41" s="217"/>
      <c r="KK41" s="217"/>
      <c r="KL41" s="217"/>
      <c r="KM41" s="217"/>
      <c r="KN41" s="217"/>
      <c r="KO41" s="217"/>
      <c r="KP41" s="217"/>
      <c r="KQ41" s="217"/>
      <c r="KR41" s="217"/>
      <c r="KS41" s="217"/>
      <c r="KT41" s="217"/>
      <c r="KU41" s="217"/>
      <c r="KV41" s="217"/>
      <c r="KW41" s="217"/>
      <c r="KX41" s="217"/>
      <c r="KY41" s="217"/>
      <c r="KZ41" s="217"/>
      <c r="LA41" s="217"/>
      <c r="LB41" s="217"/>
      <c r="LC41" s="217"/>
      <c r="LD41" s="217"/>
      <c r="LE41" s="217"/>
      <c r="LF41" s="217"/>
      <c r="LG41" s="217"/>
      <c r="LH41" s="217"/>
      <c r="LI41" s="217"/>
      <c r="LJ41" s="217"/>
      <c r="LK41" s="217"/>
      <c r="LL41" s="217"/>
      <c r="LM41" s="217"/>
      <c r="LN41" s="217"/>
      <c r="LO41" s="217"/>
    </row>
    <row r="42" spans="7:327" x14ac:dyDescent="0.2"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  <c r="IW42" s="217"/>
      <c r="IX42" s="217"/>
      <c r="IY42" s="217"/>
      <c r="IZ42" s="217"/>
      <c r="JA42" s="217"/>
      <c r="JB42" s="217"/>
      <c r="JC42" s="217"/>
      <c r="JD42" s="217"/>
      <c r="JE42" s="217"/>
      <c r="JF42" s="217"/>
      <c r="JG42" s="217"/>
      <c r="JH42" s="217"/>
      <c r="JI42" s="217"/>
      <c r="JJ42" s="217"/>
      <c r="JK42" s="217"/>
      <c r="JL42" s="217"/>
      <c r="JM42" s="217"/>
      <c r="JN42" s="217"/>
      <c r="JO42" s="217"/>
      <c r="JP42" s="217"/>
      <c r="JQ42" s="217"/>
      <c r="JR42" s="217"/>
      <c r="JS42" s="217"/>
      <c r="JT42" s="217"/>
      <c r="JU42" s="217"/>
      <c r="JV42" s="217"/>
      <c r="JW42" s="217"/>
      <c r="JX42" s="217"/>
      <c r="JY42" s="217"/>
      <c r="JZ42" s="217"/>
      <c r="KA42" s="217"/>
      <c r="KB42" s="217"/>
      <c r="KC42" s="217"/>
      <c r="KD42" s="217"/>
      <c r="KE42" s="217"/>
      <c r="KF42" s="217"/>
      <c r="KG42" s="217"/>
      <c r="KH42" s="217"/>
      <c r="KI42" s="217"/>
      <c r="KJ42" s="217"/>
      <c r="KK42" s="217"/>
      <c r="KL42" s="217"/>
      <c r="KM42" s="217"/>
      <c r="KN42" s="217"/>
      <c r="KO42" s="217"/>
      <c r="KP42" s="217"/>
      <c r="KQ42" s="217"/>
      <c r="KR42" s="217"/>
      <c r="KS42" s="217"/>
      <c r="KT42" s="217"/>
      <c r="KU42" s="217"/>
      <c r="KV42" s="217"/>
      <c r="KW42" s="217"/>
      <c r="KX42" s="217"/>
      <c r="KY42" s="217"/>
      <c r="KZ42" s="217"/>
      <c r="LA42" s="217"/>
      <c r="LB42" s="217"/>
      <c r="LC42" s="217"/>
      <c r="LD42" s="217"/>
      <c r="LE42" s="217"/>
      <c r="LF42" s="217"/>
      <c r="LG42" s="217"/>
      <c r="LH42" s="217"/>
      <c r="LI42" s="217"/>
      <c r="LJ42" s="217"/>
      <c r="LK42" s="217"/>
      <c r="LL42" s="217"/>
      <c r="LM42" s="217"/>
      <c r="LN42" s="217"/>
      <c r="LO42" s="217"/>
    </row>
    <row r="43" spans="7:327" x14ac:dyDescent="0.2"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  <c r="IW43" s="217"/>
      <c r="IX43" s="217"/>
      <c r="IY43" s="217"/>
      <c r="IZ43" s="217"/>
      <c r="JA43" s="217"/>
      <c r="JB43" s="217"/>
      <c r="JC43" s="217"/>
      <c r="JD43" s="217"/>
      <c r="JE43" s="217"/>
      <c r="JF43" s="217"/>
      <c r="JG43" s="217"/>
      <c r="JH43" s="217"/>
      <c r="JI43" s="217"/>
      <c r="JJ43" s="217"/>
      <c r="JK43" s="217"/>
      <c r="JL43" s="217"/>
      <c r="JM43" s="217"/>
      <c r="JN43" s="217"/>
      <c r="JO43" s="217"/>
      <c r="JP43" s="217"/>
      <c r="JQ43" s="217"/>
      <c r="JR43" s="217"/>
      <c r="JS43" s="217"/>
      <c r="JT43" s="217"/>
      <c r="JU43" s="217"/>
      <c r="JV43" s="217"/>
      <c r="JW43" s="217"/>
      <c r="JX43" s="217"/>
      <c r="JY43" s="217"/>
      <c r="JZ43" s="217"/>
      <c r="KA43" s="217"/>
      <c r="KB43" s="217"/>
      <c r="KC43" s="217"/>
      <c r="KD43" s="217"/>
      <c r="KE43" s="217"/>
      <c r="KF43" s="217"/>
      <c r="KG43" s="217"/>
      <c r="KH43" s="217"/>
      <c r="KI43" s="217"/>
      <c r="KJ43" s="217"/>
      <c r="KK43" s="217"/>
      <c r="KL43" s="217"/>
      <c r="KM43" s="217"/>
      <c r="KN43" s="217"/>
      <c r="KO43" s="217"/>
      <c r="KP43" s="217"/>
      <c r="KQ43" s="217"/>
      <c r="KR43" s="217"/>
      <c r="KS43" s="217"/>
      <c r="KT43" s="217"/>
      <c r="KU43" s="217"/>
      <c r="KV43" s="217"/>
      <c r="KW43" s="217"/>
      <c r="KX43" s="217"/>
      <c r="KY43" s="217"/>
      <c r="KZ43" s="217"/>
      <c r="LA43" s="217"/>
      <c r="LB43" s="217"/>
      <c r="LC43" s="217"/>
      <c r="LD43" s="217"/>
      <c r="LE43" s="217"/>
      <c r="LF43" s="217"/>
      <c r="LG43" s="217"/>
      <c r="LH43" s="217"/>
      <c r="LI43" s="217"/>
      <c r="LJ43" s="217"/>
      <c r="LK43" s="217"/>
      <c r="LL43" s="217"/>
      <c r="LM43" s="217"/>
      <c r="LN43" s="217"/>
      <c r="LO43" s="217"/>
    </row>
    <row r="44" spans="7:327" x14ac:dyDescent="0.2"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  <c r="IW44" s="217"/>
      <c r="IX44" s="217"/>
      <c r="IY44" s="217"/>
      <c r="IZ44" s="217"/>
      <c r="JA44" s="217"/>
      <c r="JB44" s="217"/>
      <c r="JC44" s="217"/>
      <c r="JD44" s="217"/>
      <c r="JE44" s="217"/>
      <c r="JF44" s="217"/>
      <c r="JG44" s="217"/>
      <c r="JH44" s="217"/>
      <c r="JI44" s="217"/>
      <c r="JJ44" s="217"/>
      <c r="JK44" s="217"/>
      <c r="JL44" s="217"/>
      <c r="JM44" s="217"/>
      <c r="JN44" s="217"/>
      <c r="JO44" s="217"/>
      <c r="JP44" s="217"/>
      <c r="JQ44" s="217"/>
      <c r="JR44" s="217"/>
      <c r="JS44" s="217"/>
      <c r="JT44" s="217"/>
      <c r="JU44" s="217"/>
      <c r="JV44" s="217"/>
      <c r="JW44" s="217"/>
      <c r="JX44" s="217"/>
      <c r="JY44" s="217"/>
      <c r="JZ44" s="217"/>
      <c r="KA44" s="217"/>
      <c r="KB44" s="217"/>
      <c r="KC44" s="217"/>
      <c r="KD44" s="217"/>
      <c r="KE44" s="217"/>
      <c r="KF44" s="217"/>
      <c r="KG44" s="217"/>
      <c r="KH44" s="217"/>
      <c r="KI44" s="217"/>
      <c r="KJ44" s="217"/>
      <c r="KK44" s="217"/>
      <c r="KL44" s="217"/>
      <c r="KM44" s="217"/>
      <c r="KN44" s="217"/>
      <c r="KO44" s="217"/>
      <c r="KP44" s="217"/>
      <c r="KQ44" s="217"/>
      <c r="KR44" s="217"/>
      <c r="KS44" s="217"/>
      <c r="KT44" s="217"/>
      <c r="KU44" s="217"/>
      <c r="KV44" s="217"/>
      <c r="KW44" s="217"/>
      <c r="KX44" s="217"/>
      <c r="KY44" s="217"/>
      <c r="KZ44" s="217"/>
      <c r="LA44" s="217"/>
      <c r="LB44" s="217"/>
      <c r="LC44" s="217"/>
      <c r="LD44" s="217"/>
      <c r="LE44" s="217"/>
      <c r="LF44" s="217"/>
      <c r="LG44" s="217"/>
      <c r="LH44" s="217"/>
      <c r="LI44" s="217"/>
      <c r="LJ44" s="217"/>
      <c r="LK44" s="217"/>
      <c r="LL44" s="217"/>
      <c r="LM44" s="217"/>
      <c r="LN44" s="217"/>
      <c r="LO44" s="217"/>
    </row>
    <row r="45" spans="7:327" x14ac:dyDescent="0.2"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  <c r="IW45" s="217"/>
      <c r="IX45" s="217"/>
      <c r="IY45" s="217"/>
      <c r="IZ45" s="217"/>
      <c r="JA45" s="217"/>
      <c r="JB45" s="217"/>
      <c r="JC45" s="217"/>
      <c r="JD45" s="217"/>
      <c r="JE45" s="217"/>
      <c r="JF45" s="217"/>
      <c r="JG45" s="217"/>
      <c r="JH45" s="217"/>
      <c r="JI45" s="217"/>
      <c r="JJ45" s="217"/>
      <c r="JK45" s="217"/>
      <c r="JL45" s="217"/>
      <c r="JM45" s="217"/>
      <c r="JN45" s="217"/>
      <c r="JO45" s="217"/>
      <c r="JP45" s="217"/>
      <c r="JQ45" s="217"/>
      <c r="JR45" s="217"/>
      <c r="JS45" s="217"/>
      <c r="JT45" s="217"/>
      <c r="JU45" s="217"/>
      <c r="JV45" s="217"/>
      <c r="JW45" s="217"/>
      <c r="JX45" s="217"/>
      <c r="JY45" s="217"/>
      <c r="JZ45" s="217"/>
      <c r="KA45" s="217"/>
      <c r="KB45" s="217"/>
      <c r="KC45" s="217"/>
      <c r="KD45" s="217"/>
      <c r="KE45" s="217"/>
      <c r="KF45" s="217"/>
      <c r="KG45" s="217"/>
      <c r="KH45" s="217"/>
      <c r="KI45" s="217"/>
      <c r="KJ45" s="217"/>
      <c r="KK45" s="217"/>
      <c r="KL45" s="217"/>
      <c r="KM45" s="217"/>
      <c r="KN45" s="217"/>
      <c r="KO45" s="217"/>
      <c r="KP45" s="217"/>
      <c r="KQ45" s="217"/>
      <c r="KR45" s="217"/>
      <c r="KS45" s="217"/>
      <c r="KT45" s="217"/>
      <c r="KU45" s="217"/>
      <c r="KV45" s="217"/>
      <c r="KW45" s="217"/>
      <c r="KX45" s="217"/>
      <c r="KY45" s="217"/>
      <c r="KZ45" s="217"/>
      <c r="LA45" s="217"/>
      <c r="LB45" s="217"/>
      <c r="LC45" s="217"/>
      <c r="LD45" s="217"/>
      <c r="LE45" s="217"/>
      <c r="LF45" s="217"/>
      <c r="LG45" s="217"/>
      <c r="LH45" s="217"/>
      <c r="LI45" s="217"/>
      <c r="LJ45" s="217"/>
      <c r="LK45" s="217"/>
      <c r="LL45" s="217"/>
      <c r="LM45" s="217"/>
      <c r="LN45" s="217"/>
      <c r="LO45" s="217"/>
    </row>
    <row r="46" spans="7:327" x14ac:dyDescent="0.2"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  <c r="IW46" s="217"/>
      <c r="IX46" s="217"/>
      <c r="IY46" s="217"/>
      <c r="IZ46" s="217"/>
      <c r="JA46" s="217"/>
      <c r="JB46" s="217"/>
      <c r="JC46" s="217"/>
      <c r="JD46" s="217"/>
      <c r="JE46" s="217"/>
      <c r="JF46" s="217"/>
      <c r="JG46" s="217"/>
      <c r="JH46" s="217"/>
      <c r="JI46" s="217"/>
      <c r="JJ46" s="217"/>
      <c r="JK46" s="217"/>
      <c r="JL46" s="217"/>
      <c r="JM46" s="217"/>
      <c r="JN46" s="217"/>
      <c r="JO46" s="217"/>
      <c r="JP46" s="217"/>
      <c r="JQ46" s="217"/>
      <c r="JR46" s="217"/>
      <c r="JS46" s="217"/>
      <c r="JT46" s="217"/>
      <c r="JU46" s="217"/>
      <c r="JV46" s="217"/>
      <c r="JW46" s="217"/>
      <c r="JX46" s="217"/>
      <c r="JY46" s="217"/>
      <c r="JZ46" s="217"/>
      <c r="KA46" s="217"/>
      <c r="KB46" s="217"/>
      <c r="KC46" s="217"/>
      <c r="KD46" s="217"/>
      <c r="KE46" s="217"/>
      <c r="KF46" s="217"/>
      <c r="KG46" s="217"/>
      <c r="KH46" s="217"/>
      <c r="KI46" s="217"/>
      <c r="KJ46" s="217"/>
      <c r="KK46" s="217"/>
      <c r="KL46" s="217"/>
      <c r="KM46" s="217"/>
      <c r="KN46" s="217"/>
      <c r="KO46" s="217"/>
      <c r="KP46" s="217"/>
      <c r="KQ46" s="217"/>
      <c r="KR46" s="217"/>
      <c r="KS46" s="217"/>
      <c r="KT46" s="217"/>
      <c r="KU46" s="217"/>
      <c r="KV46" s="217"/>
      <c r="KW46" s="217"/>
      <c r="KX46" s="217"/>
      <c r="KY46" s="217"/>
      <c r="KZ46" s="217"/>
      <c r="LA46" s="217"/>
      <c r="LB46" s="217"/>
      <c r="LC46" s="217"/>
      <c r="LD46" s="217"/>
      <c r="LE46" s="217"/>
      <c r="LF46" s="217"/>
      <c r="LG46" s="217"/>
      <c r="LH46" s="217"/>
      <c r="LI46" s="217"/>
      <c r="LJ46" s="217"/>
      <c r="LK46" s="217"/>
      <c r="LL46" s="217"/>
      <c r="LM46" s="217"/>
      <c r="LN46" s="217"/>
      <c r="LO46" s="217"/>
    </row>
    <row r="47" spans="7:327" x14ac:dyDescent="0.2"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  <c r="IW47" s="217"/>
      <c r="IX47" s="217"/>
      <c r="IY47" s="217"/>
      <c r="IZ47" s="217"/>
      <c r="JA47" s="217"/>
      <c r="JB47" s="217"/>
      <c r="JC47" s="217"/>
      <c r="JD47" s="217"/>
      <c r="JE47" s="217"/>
      <c r="JF47" s="217"/>
      <c r="JG47" s="217"/>
      <c r="JH47" s="217"/>
      <c r="JI47" s="217"/>
      <c r="JJ47" s="217"/>
      <c r="JK47" s="217"/>
      <c r="JL47" s="217"/>
      <c r="JM47" s="217"/>
      <c r="JN47" s="217"/>
      <c r="JO47" s="217"/>
      <c r="JP47" s="217"/>
      <c r="JQ47" s="217"/>
      <c r="JR47" s="217"/>
      <c r="JS47" s="217"/>
      <c r="JT47" s="217"/>
      <c r="JU47" s="217"/>
      <c r="JV47" s="217"/>
      <c r="JW47" s="217"/>
      <c r="JX47" s="217"/>
      <c r="JY47" s="217"/>
      <c r="JZ47" s="217"/>
      <c r="KA47" s="217"/>
      <c r="KB47" s="217"/>
      <c r="KC47" s="217"/>
      <c r="KD47" s="217"/>
      <c r="KE47" s="217"/>
      <c r="KF47" s="217"/>
      <c r="KG47" s="217"/>
      <c r="KH47" s="217"/>
      <c r="KI47" s="217"/>
      <c r="KJ47" s="217"/>
      <c r="KK47" s="217"/>
      <c r="KL47" s="217"/>
      <c r="KM47" s="217"/>
      <c r="KN47" s="217"/>
      <c r="KO47" s="217"/>
      <c r="KP47" s="217"/>
      <c r="KQ47" s="217"/>
      <c r="KR47" s="217"/>
      <c r="KS47" s="217"/>
      <c r="KT47" s="217"/>
      <c r="KU47" s="217"/>
      <c r="KV47" s="217"/>
      <c r="KW47" s="217"/>
      <c r="KX47" s="217"/>
      <c r="KY47" s="217"/>
      <c r="KZ47" s="217"/>
      <c r="LA47" s="217"/>
      <c r="LB47" s="217"/>
      <c r="LC47" s="217"/>
      <c r="LD47" s="217"/>
      <c r="LE47" s="217"/>
      <c r="LF47" s="217"/>
      <c r="LG47" s="217"/>
      <c r="LH47" s="217"/>
      <c r="LI47" s="217"/>
      <c r="LJ47" s="217"/>
      <c r="LK47" s="217"/>
      <c r="LL47" s="217"/>
      <c r="LM47" s="217"/>
      <c r="LN47" s="217"/>
      <c r="LO47" s="217"/>
    </row>
    <row r="48" spans="7:327" x14ac:dyDescent="0.2"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  <c r="IW48" s="217"/>
      <c r="IX48" s="217"/>
      <c r="IY48" s="217"/>
      <c r="IZ48" s="217"/>
      <c r="JA48" s="217"/>
      <c r="JB48" s="217"/>
      <c r="JC48" s="217"/>
      <c r="JD48" s="217"/>
      <c r="JE48" s="217"/>
      <c r="JF48" s="217"/>
      <c r="JG48" s="217"/>
      <c r="JH48" s="217"/>
      <c r="JI48" s="217"/>
      <c r="JJ48" s="217"/>
      <c r="JK48" s="217"/>
      <c r="JL48" s="217"/>
      <c r="JM48" s="217"/>
      <c r="JN48" s="217"/>
      <c r="JO48" s="217"/>
      <c r="JP48" s="217"/>
      <c r="JQ48" s="217"/>
      <c r="JR48" s="217"/>
      <c r="JS48" s="217"/>
      <c r="JT48" s="217"/>
      <c r="JU48" s="217"/>
      <c r="JV48" s="217"/>
      <c r="JW48" s="217"/>
      <c r="JX48" s="217"/>
      <c r="JY48" s="217"/>
      <c r="JZ48" s="217"/>
      <c r="KA48" s="217"/>
      <c r="KB48" s="217"/>
      <c r="KC48" s="217"/>
      <c r="KD48" s="217"/>
      <c r="KE48" s="217"/>
      <c r="KF48" s="217"/>
      <c r="KG48" s="217"/>
      <c r="KH48" s="217"/>
      <c r="KI48" s="217"/>
      <c r="KJ48" s="217"/>
      <c r="KK48" s="217"/>
      <c r="KL48" s="217"/>
      <c r="KM48" s="217"/>
      <c r="KN48" s="217"/>
      <c r="KO48" s="217"/>
      <c r="KP48" s="217"/>
      <c r="KQ48" s="217"/>
      <c r="KR48" s="217"/>
      <c r="KS48" s="217"/>
      <c r="KT48" s="217"/>
      <c r="KU48" s="217"/>
      <c r="KV48" s="217"/>
      <c r="KW48" s="217"/>
      <c r="KX48" s="217"/>
      <c r="KY48" s="217"/>
      <c r="KZ48" s="217"/>
      <c r="LA48" s="217"/>
      <c r="LB48" s="217"/>
      <c r="LC48" s="217"/>
      <c r="LD48" s="217"/>
      <c r="LE48" s="217"/>
      <c r="LF48" s="217"/>
      <c r="LG48" s="217"/>
      <c r="LH48" s="217"/>
      <c r="LI48" s="217"/>
      <c r="LJ48" s="217"/>
      <c r="LK48" s="217"/>
      <c r="LL48" s="217"/>
      <c r="LM48" s="217"/>
      <c r="LN48" s="217"/>
      <c r="LO48" s="217"/>
    </row>
    <row r="49" spans="7:327" x14ac:dyDescent="0.2"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  <c r="IW49" s="217"/>
      <c r="IX49" s="217"/>
      <c r="IY49" s="217"/>
      <c r="IZ49" s="217"/>
      <c r="JA49" s="217"/>
      <c r="JB49" s="217"/>
      <c r="JC49" s="217"/>
      <c r="JD49" s="217"/>
      <c r="JE49" s="217"/>
      <c r="JF49" s="217"/>
      <c r="JG49" s="217"/>
      <c r="JH49" s="217"/>
      <c r="JI49" s="217"/>
      <c r="JJ49" s="217"/>
      <c r="JK49" s="217"/>
      <c r="JL49" s="217"/>
      <c r="JM49" s="217"/>
      <c r="JN49" s="217"/>
      <c r="JO49" s="217"/>
      <c r="JP49" s="217"/>
      <c r="JQ49" s="217"/>
      <c r="JR49" s="217"/>
      <c r="JS49" s="217"/>
      <c r="JT49" s="217"/>
      <c r="JU49" s="217"/>
      <c r="JV49" s="217"/>
      <c r="JW49" s="217"/>
      <c r="JX49" s="217"/>
      <c r="JY49" s="217"/>
      <c r="JZ49" s="217"/>
      <c r="KA49" s="217"/>
      <c r="KB49" s="217"/>
      <c r="KC49" s="217"/>
      <c r="KD49" s="217"/>
      <c r="KE49" s="217"/>
      <c r="KF49" s="217"/>
      <c r="KG49" s="217"/>
      <c r="KH49" s="217"/>
      <c r="KI49" s="217"/>
      <c r="KJ49" s="217"/>
      <c r="KK49" s="217"/>
      <c r="KL49" s="217"/>
      <c r="KM49" s="217"/>
      <c r="KN49" s="217"/>
      <c r="KO49" s="217"/>
      <c r="KP49" s="217"/>
      <c r="KQ49" s="217"/>
      <c r="KR49" s="217"/>
      <c r="KS49" s="217"/>
      <c r="KT49" s="217"/>
      <c r="KU49" s="217"/>
      <c r="KV49" s="217"/>
      <c r="KW49" s="217"/>
      <c r="KX49" s="217"/>
      <c r="KY49" s="217"/>
      <c r="KZ49" s="217"/>
      <c r="LA49" s="217"/>
      <c r="LB49" s="217"/>
      <c r="LC49" s="217"/>
      <c r="LD49" s="217"/>
      <c r="LE49" s="217"/>
      <c r="LF49" s="217"/>
      <c r="LG49" s="217"/>
      <c r="LH49" s="217"/>
      <c r="LI49" s="217"/>
      <c r="LJ49" s="217"/>
      <c r="LK49" s="217"/>
      <c r="LL49" s="217"/>
      <c r="LM49" s="217"/>
      <c r="LN49" s="217"/>
      <c r="LO49" s="217"/>
    </row>
    <row r="50" spans="7:327" x14ac:dyDescent="0.2"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  <c r="IW50" s="217"/>
      <c r="IX50" s="217"/>
      <c r="IY50" s="217"/>
      <c r="IZ50" s="217"/>
      <c r="JA50" s="217"/>
      <c r="JB50" s="217"/>
      <c r="JC50" s="217"/>
      <c r="JD50" s="217"/>
      <c r="JE50" s="217"/>
      <c r="JF50" s="217"/>
      <c r="JG50" s="217"/>
      <c r="JH50" s="217"/>
      <c r="JI50" s="217"/>
      <c r="JJ50" s="217"/>
      <c r="JK50" s="217"/>
      <c r="JL50" s="217"/>
      <c r="JM50" s="217"/>
      <c r="JN50" s="217"/>
      <c r="JO50" s="217"/>
      <c r="JP50" s="217"/>
      <c r="JQ50" s="217"/>
      <c r="JR50" s="217"/>
      <c r="JS50" s="217"/>
      <c r="JT50" s="217"/>
      <c r="JU50" s="217"/>
      <c r="JV50" s="217"/>
      <c r="JW50" s="217"/>
      <c r="JX50" s="217"/>
      <c r="JY50" s="217"/>
      <c r="JZ50" s="217"/>
      <c r="KA50" s="217"/>
      <c r="KB50" s="217"/>
      <c r="KC50" s="217"/>
      <c r="KD50" s="217"/>
      <c r="KE50" s="217"/>
      <c r="KF50" s="217"/>
      <c r="KG50" s="217"/>
      <c r="KH50" s="217"/>
      <c r="KI50" s="217"/>
      <c r="KJ50" s="217"/>
      <c r="KK50" s="217"/>
      <c r="KL50" s="217"/>
      <c r="KM50" s="217"/>
      <c r="KN50" s="217"/>
      <c r="KO50" s="217"/>
      <c r="KP50" s="217"/>
      <c r="KQ50" s="217"/>
      <c r="KR50" s="217"/>
      <c r="KS50" s="217"/>
      <c r="KT50" s="217"/>
      <c r="KU50" s="217"/>
      <c r="KV50" s="217"/>
      <c r="KW50" s="217"/>
      <c r="KX50" s="217"/>
      <c r="KY50" s="217"/>
      <c r="KZ50" s="217"/>
      <c r="LA50" s="217"/>
      <c r="LB50" s="217"/>
      <c r="LC50" s="217"/>
      <c r="LD50" s="217"/>
      <c r="LE50" s="217"/>
      <c r="LF50" s="217"/>
      <c r="LG50" s="217"/>
      <c r="LH50" s="217"/>
      <c r="LI50" s="217"/>
      <c r="LJ50" s="217"/>
      <c r="LK50" s="217"/>
      <c r="LL50" s="217"/>
      <c r="LM50" s="217"/>
      <c r="LN50" s="217"/>
      <c r="LO50" s="217"/>
    </row>
    <row r="51" spans="7:327" x14ac:dyDescent="0.2"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  <c r="IW51" s="217"/>
      <c r="IX51" s="217"/>
      <c r="IY51" s="217"/>
      <c r="IZ51" s="217"/>
      <c r="JA51" s="217"/>
      <c r="JB51" s="217"/>
      <c r="JC51" s="217"/>
      <c r="JD51" s="217"/>
      <c r="JE51" s="217"/>
      <c r="JF51" s="217"/>
      <c r="JG51" s="217"/>
      <c r="JH51" s="217"/>
      <c r="JI51" s="217"/>
      <c r="JJ51" s="217"/>
      <c r="JK51" s="217"/>
      <c r="JL51" s="217"/>
      <c r="JM51" s="217"/>
      <c r="JN51" s="217"/>
      <c r="JO51" s="217"/>
      <c r="JP51" s="217"/>
      <c r="JQ51" s="217"/>
      <c r="JR51" s="217"/>
      <c r="JS51" s="217"/>
      <c r="JT51" s="217"/>
      <c r="JU51" s="217"/>
      <c r="JV51" s="217"/>
      <c r="JW51" s="217"/>
      <c r="JX51" s="217"/>
      <c r="JY51" s="217"/>
      <c r="JZ51" s="217"/>
      <c r="KA51" s="217"/>
      <c r="KB51" s="217"/>
      <c r="KC51" s="217"/>
      <c r="KD51" s="217"/>
      <c r="KE51" s="217"/>
      <c r="KF51" s="217"/>
      <c r="KG51" s="217"/>
      <c r="KH51" s="217"/>
      <c r="KI51" s="217"/>
      <c r="KJ51" s="217"/>
      <c r="KK51" s="217"/>
      <c r="KL51" s="217"/>
      <c r="KM51" s="217"/>
      <c r="KN51" s="217"/>
      <c r="KO51" s="217"/>
      <c r="KP51" s="217"/>
      <c r="KQ51" s="217"/>
      <c r="KR51" s="217"/>
      <c r="KS51" s="217"/>
      <c r="KT51" s="217"/>
      <c r="KU51" s="217"/>
      <c r="KV51" s="217"/>
      <c r="KW51" s="217"/>
      <c r="KX51" s="217"/>
      <c r="KY51" s="217"/>
      <c r="KZ51" s="217"/>
      <c r="LA51" s="217"/>
      <c r="LB51" s="217"/>
      <c r="LC51" s="217"/>
      <c r="LD51" s="217"/>
      <c r="LE51" s="217"/>
      <c r="LF51" s="217"/>
      <c r="LG51" s="217"/>
      <c r="LH51" s="217"/>
      <c r="LI51" s="217"/>
      <c r="LJ51" s="217"/>
      <c r="LK51" s="217"/>
      <c r="LL51" s="217"/>
      <c r="LM51" s="217"/>
      <c r="LN51" s="217"/>
      <c r="LO51" s="217"/>
    </row>
    <row r="52" spans="7:327" x14ac:dyDescent="0.2"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  <c r="IW52" s="217"/>
      <c r="IX52" s="217"/>
      <c r="IY52" s="217"/>
      <c r="IZ52" s="217"/>
      <c r="JA52" s="217"/>
      <c r="JB52" s="217"/>
      <c r="JC52" s="217"/>
      <c r="JD52" s="217"/>
      <c r="JE52" s="217"/>
      <c r="JF52" s="217"/>
      <c r="JG52" s="217"/>
      <c r="JH52" s="217"/>
      <c r="JI52" s="217"/>
      <c r="JJ52" s="217"/>
      <c r="JK52" s="217"/>
      <c r="JL52" s="217"/>
      <c r="JM52" s="217"/>
      <c r="JN52" s="217"/>
      <c r="JO52" s="217"/>
      <c r="JP52" s="217"/>
      <c r="JQ52" s="217"/>
      <c r="JR52" s="217"/>
      <c r="JS52" s="217"/>
      <c r="JT52" s="217"/>
      <c r="JU52" s="217"/>
      <c r="JV52" s="217"/>
      <c r="JW52" s="217"/>
      <c r="JX52" s="217"/>
      <c r="JY52" s="217"/>
      <c r="JZ52" s="217"/>
      <c r="KA52" s="217"/>
      <c r="KB52" s="217"/>
      <c r="KC52" s="217"/>
      <c r="KD52" s="217"/>
      <c r="KE52" s="217"/>
      <c r="KF52" s="217"/>
      <c r="KG52" s="217"/>
      <c r="KH52" s="217"/>
      <c r="KI52" s="217"/>
      <c r="KJ52" s="217"/>
      <c r="KK52" s="217"/>
      <c r="KL52" s="217"/>
      <c r="KM52" s="217"/>
      <c r="KN52" s="217"/>
      <c r="KO52" s="217"/>
      <c r="KP52" s="217"/>
      <c r="KQ52" s="217"/>
      <c r="KR52" s="217"/>
      <c r="KS52" s="217"/>
      <c r="KT52" s="217"/>
      <c r="KU52" s="217"/>
      <c r="KV52" s="217"/>
      <c r="KW52" s="217"/>
      <c r="KX52" s="217"/>
      <c r="KY52" s="217"/>
      <c r="KZ52" s="217"/>
      <c r="LA52" s="217"/>
      <c r="LB52" s="217"/>
      <c r="LC52" s="217"/>
      <c r="LD52" s="217"/>
      <c r="LE52" s="217"/>
      <c r="LF52" s="217"/>
      <c r="LG52" s="217"/>
      <c r="LH52" s="217"/>
      <c r="LI52" s="217"/>
      <c r="LJ52" s="217"/>
      <c r="LK52" s="217"/>
      <c r="LL52" s="217"/>
      <c r="LM52" s="217"/>
      <c r="LN52" s="217"/>
      <c r="LO52" s="217"/>
    </row>
    <row r="53" spans="7:327" x14ac:dyDescent="0.2"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  <c r="IW53" s="217"/>
      <c r="IX53" s="217"/>
      <c r="IY53" s="217"/>
      <c r="IZ53" s="217"/>
      <c r="JA53" s="217"/>
      <c r="JB53" s="217"/>
      <c r="JC53" s="217"/>
      <c r="JD53" s="217"/>
      <c r="JE53" s="217"/>
      <c r="JF53" s="217"/>
      <c r="JG53" s="217"/>
      <c r="JH53" s="217"/>
      <c r="JI53" s="217"/>
      <c r="JJ53" s="217"/>
      <c r="JK53" s="217"/>
      <c r="JL53" s="217"/>
      <c r="JM53" s="217"/>
      <c r="JN53" s="217"/>
      <c r="JO53" s="217"/>
      <c r="JP53" s="217"/>
      <c r="JQ53" s="217"/>
      <c r="JR53" s="217"/>
      <c r="JS53" s="217"/>
      <c r="JT53" s="217"/>
      <c r="JU53" s="217"/>
      <c r="JV53" s="217"/>
      <c r="JW53" s="217"/>
      <c r="JX53" s="217"/>
      <c r="JY53" s="217"/>
      <c r="JZ53" s="217"/>
      <c r="KA53" s="217"/>
      <c r="KB53" s="217"/>
      <c r="KC53" s="217"/>
      <c r="KD53" s="217"/>
      <c r="KE53" s="217"/>
      <c r="KF53" s="217"/>
      <c r="KG53" s="217"/>
      <c r="KH53" s="217"/>
      <c r="KI53" s="217"/>
      <c r="KJ53" s="217"/>
      <c r="KK53" s="217"/>
      <c r="KL53" s="217"/>
      <c r="KM53" s="217"/>
      <c r="KN53" s="217"/>
      <c r="KO53" s="217"/>
      <c r="KP53" s="217"/>
      <c r="KQ53" s="217"/>
      <c r="KR53" s="217"/>
      <c r="KS53" s="217"/>
      <c r="KT53" s="217"/>
      <c r="KU53" s="217"/>
      <c r="KV53" s="217"/>
      <c r="KW53" s="217"/>
      <c r="KX53" s="217"/>
      <c r="KY53" s="217"/>
      <c r="KZ53" s="217"/>
      <c r="LA53" s="217"/>
      <c r="LB53" s="217"/>
      <c r="LC53" s="217"/>
      <c r="LD53" s="217"/>
      <c r="LE53" s="217"/>
      <c r="LF53" s="217"/>
      <c r="LG53" s="217"/>
      <c r="LH53" s="217"/>
      <c r="LI53" s="217"/>
      <c r="LJ53" s="217"/>
      <c r="LK53" s="217"/>
      <c r="LL53" s="217"/>
      <c r="LM53" s="217"/>
      <c r="LN53" s="217"/>
      <c r="LO53" s="217"/>
    </row>
    <row r="54" spans="7:327" x14ac:dyDescent="0.2"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  <c r="IW54" s="217"/>
      <c r="IX54" s="217"/>
      <c r="IY54" s="217"/>
      <c r="IZ54" s="217"/>
      <c r="JA54" s="217"/>
      <c r="JB54" s="217"/>
      <c r="JC54" s="217"/>
      <c r="JD54" s="217"/>
      <c r="JE54" s="217"/>
      <c r="JF54" s="217"/>
      <c r="JG54" s="217"/>
      <c r="JH54" s="217"/>
      <c r="JI54" s="217"/>
      <c r="JJ54" s="217"/>
      <c r="JK54" s="217"/>
      <c r="JL54" s="217"/>
      <c r="JM54" s="217"/>
      <c r="JN54" s="217"/>
      <c r="JO54" s="217"/>
      <c r="JP54" s="217"/>
      <c r="JQ54" s="217"/>
      <c r="JR54" s="217"/>
      <c r="JS54" s="217"/>
      <c r="JT54" s="217"/>
      <c r="JU54" s="217"/>
      <c r="JV54" s="217"/>
      <c r="JW54" s="217"/>
      <c r="JX54" s="217"/>
      <c r="JY54" s="217"/>
      <c r="JZ54" s="217"/>
      <c r="KA54" s="217"/>
      <c r="KB54" s="217"/>
      <c r="KC54" s="217"/>
      <c r="KD54" s="217"/>
      <c r="KE54" s="217"/>
      <c r="KF54" s="217"/>
      <c r="KG54" s="217"/>
      <c r="KH54" s="217"/>
      <c r="KI54" s="217"/>
      <c r="KJ54" s="217"/>
      <c r="KK54" s="217"/>
      <c r="KL54" s="217"/>
      <c r="KM54" s="217"/>
      <c r="KN54" s="217"/>
      <c r="KO54" s="217"/>
      <c r="KP54" s="217"/>
      <c r="KQ54" s="217"/>
      <c r="KR54" s="217"/>
      <c r="KS54" s="217"/>
      <c r="KT54" s="217"/>
      <c r="KU54" s="217"/>
      <c r="KV54" s="217"/>
      <c r="KW54" s="217"/>
      <c r="KX54" s="217"/>
      <c r="KY54" s="217"/>
      <c r="KZ54" s="217"/>
      <c r="LA54" s="217"/>
      <c r="LB54" s="217"/>
      <c r="LC54" s="217"/>
      <c r="LD54" s="217"/>
      <c r="LE54" s="217"/>
      <c r="LF54" s="217"/>
      <c r="LG54" s="217"/>
      <c r="LH54" s="217"/>
      <c r="LI54" s="217"/>
      <c r="LJ54" s="217"/>
      <c r="LK54" s="217"/>
      <c r="LL54" s="217"/>
      <c r="LM54" s="217"/>
      <c r="LN54" s="217"/>
      <c r="LO54" s="217"/>
    </row>
    <row r="55" spans="7:327" x14ac:dyDescent="0.2"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  <c r="IW55" s="217"/>
      <c r="IX55" s="217"/>
      <c r="IY55" s="217"/>
      <c r="IZ55" s="217"/>
      <c r="JA55" s="217"/>
      <c r="JB55" s="217"/>
      <c r="JC55" s="217"/>
      <c r="JD55" s="217"/>
      <c r="JE55" s="217"/>
      <c r="JF55" s="217"/>
      <c r="JG55" s="217"/>
      <c r="JH55" s="217"/>
      <c r="JI55" s="217"/>
      <c r="JJ55" s="217"/>
      <c r="JK55" s="217"/>
      <c r="JL55" s="217"/>
      <c r="JM55" s="217"/>
      <c r="JN55" s="217"/>
      <c r="JO55" s="217"/>
      <c r="JP55" s="217"/>
      <c r="JQ55" s="217"/>
      <c r="JR55" s="217"/>
      <c r="JS55" s="217"/>
      <c r="JT55" s="217"/>
      <c r="JU55" s="217"/>
      <c r="JV55" s="217"/>
      <c r="JW55" s="217"/>
      <c r="JX55" s="217"/>
      <c r="JY55" s="217"/>
      <c r="JZ55" s="217"/>
      <c r="KA55" s="217"/>
      <c r="KB55" s="217"/>
      <c r="KC55" s="217"/>
      <c r="KD55" s="217"/>
      <c r="KE55" s="217"/>
      <c r="KF55" s="217"/>
      <c r="KG55" s="217"/>
      <c r="KH55" s="217"/>
      <c r="KI55" s="217"/>
      <c r="KJ55" s="217"/>
      <c r="KK55" s="217"/>
      <c r="KL55" s="217"/>
      <c r="KM55" s="217"/>
      <c r="KN55" s="217"/>
      <c r="KO55" s="217"/>
      <c r="KP55" s="217"/>
      <c r="KQ55" s="217"/>
      <c r="KR55" s="217"/>
      <c r="KS55" s="217"/>
      <c r="KT55" s="217"/>
      <c r="KU55" s="217"/>
      <c r="KV55" s="217"/>
      <c r="KW55" s="217"/>
      <c r="KX55" s="217"/>
      <c r="KY55" s="217"/>
      <c r="KZ55" s="217"/>
      <c r="LA55" s="217"/>
      <c r="LB55" s="217"/>
      <c r="LC55" s="217"/>
      <c r="LD55" s="217"/>
      <c r="LE55" s="217"/>
      <c r="LF55" s="217"/>
      <c r="LG55" s="217"/>
      <c r="LH55" s="217"/>
      <c r="LI55" s="217"/>
      <c r="LJ55" s="217"/>
      <c r="LK55" s="217"/>
      <c r="LL55" s="217"/>
      <c r="LM55" s="217"/>
      <c r="LN55" s="217"/>
      <c r="LO55" s="217"/>
    </row>
    <row r="56" spans="7:327" x14ac:dyDescent="0.2"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  <c r="IW56" s="217"/>
      <c r="IX56" s="217"/>
      <c r="IY56" s="217"/>
      <c r="IZ56" s="217"/>
      <c r="JA56" s="217"/>
      <c r="JB56" s="217"/>
      <c r="JC56" s="217"/>
      <c r="JD56" s="217"/>
      <c r="JE56" s="217"/>
      <c r="JF56" s="217"/>
      <c r="JG56" s="217"/>
      <c r="JH56" s="217"/>
      <c r="JI56" s="217"/>
      <c r="JJ56" s="217"/>
      <c r="JK56" s="217"/>
      <c r="JL56" s="217"/>
      <c r="JM56" s="217"/>
      <c r="JN56" s="217"/>
      <c r="JO56" s="217"/>
      <c r="JP56" s="217"/>
      <c r="JQ56" s="217"/>
      <c r="JR56" s="217"/>
      <c r="JS56" s="217"/>
      <c r="JT56" s="217"/>
      <c r="JU56" s="217"/>
      <c r="JV56" s="217"/>
      <c r="JW56" s="217"/>
      <c r="JX56" s="217"/>
      <c r="JY56" s="217"/>
      <c r="JZ56" s="217"/>
      <c r="KA56" s="217"/>
      <c r="KB56" s="217"/>
      <c r="KC56" s="217"/>
      <c r="KD56" s="217"/>
      <c r="KE56" s="217"/>
      <c r="KF56" s="217"/>
      <c r="KG56" s="217"/>
      <c r="KH56" s="217"/>
      <c r="KI56" s="217"/>
      <c r="KJ56" s="217"/>
      <c r="KK56" s="217"/>
      <c r="KL56" s="217"/>
      <c r="KM56" s="217"/>
      <c r="KN56" s="217"/>
      <c r="KO56" s="217"/>
      <c r="KP56" s="217"/>
      <c r="KQ56" s="217"/>
      <c r="KR56" s="217"/>
      <c r="KS56" s="217"/>
      <c r="KT56" s="217"/>
      <c r="KU56" s="217"/>
      <c r="KV56" s="217"/>
      <c r="KW56" s="217"/>
      <c r="KX56" s="217"/>
      <c r="KY56" s="217"/>
      <c r="KZ56" s="217"/>
      <c r="LA56" s="217"/>
      <c r="LB56" s="217"/>
      <c r="LC56" s="217"/>
      <c r="LD56" s="217"/>
      <c r="LE56" s="217"/>
      <c r="LF56" s="217"/>
      <c r="LG56" s="217"/>
      <c r="LH56" s="217"/>
      <c r="LI56" s="217"/>
      <c r="LJ56" s="217"/>
      <c r="LK56" s="217"/>
      <c r="LL56" s="217"/>
      <c r="LM56" s="217"/>
      <c r="LN56" s="217"/>
      <c r="LO56" s="217"/>
    </row>
    <row r="57" spans="7:327" x14ac:dyDescent="0.2"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  <c r="IW57" s="217"/>
      <c r="IX57" s="217"/>
      <c r="IY57" s="217"/>
      <c r="IZ57" s="217"/>
      <c r="JA57" s="217"/>
      <c r="JB57" s="217"/>
      <c r="JC57" s="217"/>
      <c r="JD57" s="217"/>
      <c r="JE57" s="217"/>
      <c r="JF57" s="217"/>
      <c r="JG57" s="217"/>
      <c r="JH57" s="217"/>
      <c r="JI57" s="217"/>
      <c r="JJ57" s="217"/>
      <c r="JK57" s="217"/>
      <c r="JL57" s="217"/>
      <c r="JM57" s="217"/>
      <c r="JN57" s="217"/>
      <c r="JO57" s="217"/>
      <c r="JP57" s="217"/>
      <c r="JQ57" s="217"/>
      <c r="JR57" s="217"/>
      <c r="JS57" s="217"/>
      <c r="JT57" s="217"/>
      <c r="JU57" s="217"/>
      <c r="JV57" s="217"/>
      <c r="JW57" s="217"/>
      <c r="JX57" s="217"/>
      <c r="JY57" s="217"/>
      <c r="JZ57" s="217"/>
      <c r="KA57" s="217"/>
      <c r="KB57" s="217"/>
      <c r="KC57" s="217"/>
      <c r="KD57" s="217"/>
      <c r="KE57" s="217"/>
      <c r="KF57" s="217"/>
      <c r="KG57" s="217"/>
      <c r="KH57" s="217"/>
      <c r="KI57" s="217"/>
      <c r="KJ57" s="217"/>
      <c r="KK57" s="217"/>
      <c r="KL57" s="217"/>
      <c r="KM57" s="217"/>
      <c r="KN57" s="217"/>
      <c r="KO57" s="217"/>
      <c r="KP57" s="217"/>
      <c r="KQ57" s="217"/>
      <c r="KR57" s="217"/>
      <c r="KS57" s="217"/>
      <c r="KT57" s="217"/>
      <c r="KU57" s="217"/>
      <c r="KV57" s="217"/>
      <c r="KW57" s="217"/>
      <c r="KX57" s="217"/>
      <c r="KY57" s="217"/>
      <c r="KZ57" s="217"/>
      <c r="LA57" s="217"/>
      <c r="LB57" s="217"/>
      <c r="LC57" s="217"/>
      <c r="LD57" s="217"/>
      <c r="LE57" s="217"/>
      <c r="LF57" s="217"/>
      <c r="LG57" s="217"/>
      <c r="LH57" s="217"/>
      <c r="LI57" s="217"/>
      <c r="LJ57" s="217"/>
      <c r="LK57" s="217"/>
      <c r="LL57" s="217"/>
      <c r="LM57" s="217"/>
      <c r="LN57" s="217"/>
      <c r="LO57" s="217"/>
    </row>
    <row r="58" spans="7:327" x14ac:dyDescent="0.2"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  <c r="IW58" s="217"/>
      <c r="IX58" s="217"/>
      <c r="IY58" s="217"/>
      <c r="IZ58" s="217"/>
      <c r="JA58" s="217"/>
      <c r="JB58" s="217"/>
      <c r="JC58" s="217"/>
      <c r="JD58" s="217"/>
      <c r="JE58" s="217"/>
      <c r="JF58" s="217"/>
      <c r="JG58" s="217"/>
      <c r="JH58" s="217"/>
      <c r="JI58" s="217"/>
      <c r="JJ58" s="217"/>
      <c r="JK58" s="217"/>
      <c r="JL58" s="217"/>
      <c r="JM58" s="217"/>
      <c r="JN58" s="217"/>
      <c r="JO58" s="217"/>
      <c r="JP58" s="217"/>
      <c r="JQ58" s="217"/>
      <c r="JR58" s="217"/>
      <c r="JS58" s="217"/>
      <c r="JT58" s="217"/>
      <c r="JU58" s="217"/>
      <c r="JV58" s="217"/>
      <c r="JW58" s="217"/>
      <c r="JX58" s="217"/>
      <c r="JY58" s="217"/>
      <c r="JZ58" s="217"/>
      <c r="KA58" s="217"/>
      <c r="KB58" s="217"/>
      <c r="KC58" s="217"/>
      <c r="KD58" s="217"/>
      <c r="KE58" s="217"/>
      <c r="KF58" s="217"/>
      <c r="KG58" s="217"/>
      <c r="KH58" s="217"/>
      <c r="KI58" s="217"/>
      <c r="KJ58" s="217"/>
      <c r="KK58" s="217"/>
      <c r="KL58" s="217"/>
      <c r="KM58" s="217"/>
      <c r="KN58" s="217"/>
      <c r="KO58" s="217"/>
      <c r="KP58" s="217"/>
      <c r="KQ58" s="217"/>
      <c r="KR58" s="217"/>
      <c r="KS58" s="217"/>
      <c r="KT58" s="217"/>
      <c r="KU58" s="217"/>
      <c r="KV58" s="217"/>
      <c r="KW58" s="217"/>
      <c r="KX58" s="217"/>
      <c r="KY58" s="217"/>
      <c r="KZ58" s="217"/>
      <c r="LA58" s="217"/>
      <c r="LB58" s="217"/>
      <c r="LC58" s="217"/>
      <c r="LD58" s="217"/>
      <c r="LE58" s="217"/>
      <c r="LF58" s="217"/>
      <c r="LG58" s="217"/>
      <c r="LH58" s="217"/>
      <c r="LI58" s="217"/>
      <c r="LJ58" s="217"/>
      <c r="LK58" s="217"/>
      <c r="LL58" s="217"/>
      <c r="LM58" s="217"/>
      <c r="LN58" s="217"/>
      <c r="LO58" s="217"/>
    </row>
    <row r="59" spans="7:327" x14ac:dyDescent="0.2"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  <c r="IW59" s="217"/>
      <c r="IX59" s="217"/>
      <c r="IY59" s="217"/>
      <c r="IZ59" s="217"/>
      <c r="JA59" s="217"/>
      <c r="JB59" s="217"/>
      <c r="JC59" s="217"/>
      <c r="JD59" s="217"/>
      <c r="JE59" s="217"/>
      <c r="JF59" s="217"/>
      <c r="JG59" s="217"/>
      <c r="JH59" s="217"/>
      <c r="JI59" s="217"/>
      <c r="JJ59" s="217"/>
      <c r="JK59" s="217"/>
      <c r="JL59" s="217"/>
      <c r="JM59" s="217"/>
      <c r="JN59" s="217"/>
      <c r="JO59" s="217"/>
      <c r="JP59" s="217"/>
      <c r="JQ59" s="217"/>
      <c r="JR59" s="217"/>
      <c r="JS59" s="217"/>
      <c r="JT59" s="217"/>
      <c r="JU59" s="217"/>
      <c r="JV59" s="217"/>
      <c r="JW59" s="217"/>
      <c r="JX59" s="217"/>
      <c r="JY59" s="217"/>
      <c r="JZ59" s="217"/>
      <c r="KA59" s="217"/>
      <c r="KB59" s="217"/>
      <c r="KC59" s="217"/>
      <c r="KD59" s="217"/>
      <c r="KE59" s="217"/>
      <c r="KF59" s="217"/>
      <c r="KG59" s="217"/>
      <c r="KH59" s="217"/>
      <c r="KI59" s="217"/>
      <c r="KJ59" s="217"/>
      <c r="KK59" s="217"/>
      <c r="KL59" s="217"/>
      <c r="KM59" s="217"/>
      <c r="KN59" s="217"/>
      <c r="KO59" s="217"/>
      <c r="KP59" s="217"/>
      <c r="KQ59" s="217"/>
      <c r="KR59" s="217"/>
      <c r="KS59" s="217"/>
      <c r="KT59" s="217"/>
      <c r="KU59" s="217"/>
      <c r="KV59" s="217"/>
      <c r="KW59" s="217"/>
      <c r="KX59" s="217"/>
      <c r="KY59" s="217"/>
      <c r="KZ59" s="217"/>
      <c r="LA59" s="217"/>
      <c r="LB59" s="217"/>
      <c r="LC59" s="217"/>
      <c r="LD59" s="217"/>
      <c r="LE59" s="217"/>
      <c r="LF59" s="217"/>
      <c r="LG59" s="217"/>
      <c r="LH59" s="217"/>
      <c r="LI59" s="217"/>
      <c r="LJ59" s="217"/>
      <c r="LK59" s="217"/>
      <c r="LL59" s="217"/>
      <c r="LM59" s="217"/>
      <c r="LN59" s="217"/>
      <c r="LO59" s="217"/>
    </row>
    <row r="60" spans="7:327" x14ac:dyDescent="0.2"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  <c r="IW60" s="217"/>
      <c r="IX60" s="217"/>
      <c r="IY60" s="217"/>
      <c r="IZ60" s="217"/>
      <c r="JA60" s="217"/>
      <c r="JB60" s="217"/>
      <c r="JC60" s="217"/>
      <c r="JD60" s="217"/>
      <c r="JE60" s="217"/>
      <c r="JF60" s="217"/>
      <c r="JG60" s="217"/>
      <c r="JH60" s="217"/>
      <c r="JI60" s="217"/>
      <c r="JJ60" s="217"/>
      <c r="JK60" s="217"/>
      <c r="JL60" s="217"/>
      <c r="JM60" s="217"/>
      <c r="JN60" s="217"/>
      <c r="JO60" s="217"/>
      <c r="JP60" s="217"/>
      <c r="JQ60" s="217"/>
      <c r="JR60" s="217"/>
      <c r="JS60" s="217"/>
      <c r="JT60" s="217"/>
      <c r="JU60" s="217"/>
      <c r="JV60" s="217"/>
      <c r="JW60" s="217"/>
      <c r="JX60" s="217"/>
      <c r="JY60" s="217"/>
      <c r="JZ60" s="217"/>
      <c r="KA60" s="217"/>
      <c r="KB60" s="217"/>
      <c r="KC60" s="217"/>
      <c r="KD60" s="217"/>
      <c r="KE60" s="217"/>
      <c r="KF60" s="217"/>
      <c r="KG60" s="217"/>
      <c r="KH60" s="217"/>
      <c r="KI60" s="217"/>
      <c r="KJ60" s="217"/>
      <c r="KK60" s="217"/>
      <c r="KL60" s="217"/>
      <c r="KM60" s="217"/>
      <c r="KN60" s="217"/>
      <c r="KO60" s="217"/>
      <c r="KP60" s="217"/>
      <c r="KQ60" s="217"/>
      <c r="KR60" s="217"/>
      <c r="KS60" s="217"/>
      <c r="KT60" s="217"/>
      <c r="KU60" s="217"/>
      <c r="KV60" s="217"/>
      <c r="KW60" s="217"/>
      <c r="KX60" s="217"/>
      <c r="KY60" s="217"/>
      <c r="KZ60" s="217"/>
      <c r="LA60" s="217"/>
      <c r="LB60" s="217"/>
      <c r="LC60" s="217"/>
      <c r="LD60" s="217"/>
      <c r="LE60" s="217"/>
      <c r="LF60" s="217"/>
      <c r="LG60" s="217"/>
      <c r="LH60" s="217"/>
      <c r="LI60" s="217"/>
      <c r="LJ60" s="217"/>
      <c r="LK60" s="217"/>
      <c r="LL60" s="217"/>
      <c r="LM60" s="217"/>
      <c r="LN60" s="217"/>
      <c r="LO60" s="217"/>
    </row>
    <row r="61" spans="7:327" x14ac:dyDescent="0.2"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  <c r="IW61" s="217"/>
      <c r="IX61" s="217"/>
      <c r="IY61" s="217"/>
      <c r="IZ61" s="217"/>
      <c r="JA61" s="217"/>
      <c r="JB61" s="217"/>
      <c r="JC61" s="217"/>
      <c r="JD61" s="217"/>
      <c r="JE61" s="217"/>
      <c r="JF61" s="217"/>
      <c r="JG61" s="217"/>
      <c r="JH61" s="217"/>
      <c r="JI61" s="217"/>
      <c r="JJ61" s="217"/>
      <c r="JK61" s="217"/>
      <c r="JL61" s="217"/>
      <c r="JM61" s="217"/>
      <c r="JN61" s="217"/>
      <c r="JO61" s="217"/>
      <c r="JP61" s="217"/>
      <c r="JQ61" s="217"/>
      <c r="JR61" s="217"/>
      <c r="JS61" s="217"/>
      <c r="JT61" s="217"/>
      <c r="JU61" s="217"/>
      <c r="JV61" s="217"/>
      <c r="JW61" s="217"/>
      <c r="JX61" s="217"/>
      <c r="JY61" s="217"/>
      <c r="JZ61" s="217"/>
      <c r="KA61" s="217"/>
      <c r="KB61" s="217"/>
      <c r="KC61" s="217"/>
      <c r="KD61" s="217"/>
      <c r="KE61" s="217"/>
      <c r="KF61" s="217"/>
      <c r="KG61" s="217"/>
      <c r="KH61" s="217"/>
      <c r="KI61" s="217"/>
      <c r="KJ61" s="217"/>
      <c r="KK61" s="217"/>
      <c r="KL61" s="217"/>
      <c r="KM61" s="217"/>
      <c r="KN61" s="217"/>
      <c r="KO61" s="217"/>
      <c r="KP61" s="217"/>
      <c r="KQ61" s="217"/>
      <c r="KR61" s="217"/>
      <c r="KS61" s="217"/>
      <c r="KT61" s="217"/>
      <c r="KU61" s="217"/>
      <c r="KV61" s="217"/>
      <c r="KW61" s="217"/>
      <c r="KX61" s="217"/>
      <c r="KY61" s="217"/>
      <c r="KZ61" s="217"/>
      <c r="LA61" s="217"/>
      <c r="LB61" s="217"/>
      <c r="LC61" s="217"/>
      <c r="LD61" s="217"/>
      <c r="LE61" s="217"/>
      <c r="LF61" s="217"/>
      <c r="LG61" s="217"/>
      <c r="LH61" s="217"/>
      <c r="LI61" s="217"/>
      <c r="LJ61" s="217"/>
      <c r="LK61" s="217"/>
      <c r="LL61" s="217"/>
      <c r="LM61" s="217"/>
      <c r="LN61" s="217"/>
      <c r="LO61" s="217"/>
    </row>
    <row r="62" spans="7:327" x14ac:dyDescent="0.2"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  <c r="IW62" s="217"/>
      <c r="IX62" s="217"/>
      <c r="IY62" s="217"/>
      <c r="IZ62" s="217"/>
      <c r="JA62" s="217"/>
      <c r="JB62" s="217"/>
      <c r="JC62" s="217"/>
      <c r="JD62" s="217"/>
      <c r="JE62" s="217"/>
      <c r="JF62" s="217"/>
      <c r="JG62" s="217"/>
      <c r="JH62" s="217"/>
      <c r="JI62" s="217"/>
      <c r="JJ62" s="217"/>
      <c r="JK62" s="217"/>
      <c r="JL62" s="217"/>
      <c r="JM62" s="217"/>
      <c r="JN62" s="217"/>
      <c r="JO62" s="217"/>
      <c r="JP62" s="217"/>
      <c r="JQ62" s="217"/>
      <c r="JR62" s="217"/>
      <c r="JS62" s="217"/>
      <c r="JT62" s="217"/>
      <c r="JU62" s="217"/>
      <c r="JV62" s="217"/>
      <c r="JW62" s="217"/>
      <c r="JX62" s="217"/>
      <c r="JY62" s="217"/>
      <c r="JZ62" s="217"/>
      <c r="KA62" s="217"/>
      <c r="KB62" s="217"/>
      <c r="KC62" s="217"/>
      <c r="KD62" s="217"/>
      <c r="KE62" s="217"/>
      <c r="KF62" s="217"/>
      <c r="KG62" s="217"/>
      <c r="KH62" s="217"/>
      <c r="KI62" s="217"/>
      <c r="KJ62" s="217"/>
      <c r="KK62" s="217"/>
      <c r="KL62" s="217"/>
      <c r="KM62" s="217"/>
      <c r="KN62" s="217"/>
      <c r="KO62" s="217"/>
      <c r="KP62" s="217"/>
      <c r="KQ62" s="217"/>
      <c r="KR62" s="217"/>
      <c r="KS62" s="217"/>
      <c r="KT62" s="217"/>
      <c r="KU62" s="217"/>
      <c r="KV62" s="217"/>
      <c r="KW62" s="217"/>
      <c r="KX62" s="217"/>
      <c r="KY62" s="217"/>
      <c r="KZ62" s="217"/>
      <c r="LA62" s="217"/>
      <c r="LB62" s="217"/>
      <c r="LC62" s="217"/>
      <c r="LD62" s="217"/>
      <c r="LE62" s="217"/>
      <c r="LF62" s="217"/>
      <c r="LG62" s="217"/>
      <c r="LH62" s="217"/>
      <c r="LI62" s="217"/>
      <c r="LJ62" s="217"/>
      <c r="LK62" s="217"/>
      <c r="LL62" s="217"/>
      <c r="LM62" s="217"/>
      <c r="LN62" s="217"/>
      <c r="LO62" s="217"/>
    </row>
    <row r="63" spans="7:327" x14ac:dyDescent="0.2"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  <c r="IL63" s="217"/>
      <c r="IM63" s="217"/>
      <c r="IN63" s="217"/>
      <c r="IO63" s="217"/>
      <c r="IP63" s="217"/>
      <c r="IQ63" s="217"/>
      <c r="IR63" s="217"/>
      <c r="IS63" s="217"/>
      <c r="IT63" s="217"/>
      <c r="IU63" s="217"/>
      <c r="IV63" s="217"/>
      <c r="IW63" s="217"/>
      <c r="IX63" s="217"/>
      <c r="IY63" s="217"/>
      <c r="IZ63" s="217"/>
      <c r="JA63" s="217"/>
      <c r="JB63" s="217"/>
      <c r="JC63" s="217"/>
      <c r="JD63" s="217"/>
      <c r="JE63" s="217"/>
      <c r="JF63" s="217"/>
      <c r="JG63" s="217"/>
      <c r="JH63" s="217"/>
      <c r="JI63" s="217"/>
      <c r="JJ63" s="217"/>
      <c r="JK63" s="217"/>
      <c r="JL63" s="217"/>
      <c r="JM63" s="217"/>
      <c r="JN63" s="217"/>
      <c r="JO63" s="217"/>
      <c r="JP63" s="217"/>
      <c r="JQ63" s="217"/>
      <c r="JR63" s="217"/>
      <c r="JS63" s="217"/>
      <c r="JT63" s="217"/>
      <c r="JU63" s="217"/>
      <c r="JV63" s="217"/>
      <c r="JW63" s="217"/>
      <c r="JX63" s="217"/>
      <c r="JY63" s="217"/>
      <c r="JZ63" s="217"/>
      <c r="KA63" s="217"/>
      <c r="KB63" s="217"/>
      <c r="KC63" s="217"/>
      <c r="KD63" s="217"/>
      <c r="KE63" s="217"/>
      <c r="KF63" s="217"/>
      <c r="KG63" s="217"/>
      <c r="KH63" s="217"/>
      <c r="KI63" s="217"/>
      <c r="KJ63" s="217"/>
      <c r="KK63" s="217"/>
      <c r="KL63" s="217"/>
      <c r="KM63" s="217"/>
      <c r="KN63" s="217"/>
      <c r="KO63" s="217"/>
      <c r="KP63" s="217"/>
      <c r="KQ63" s="217"/>
      <c r="KR63" s="217"/>
      <c r="KS63" s="217"/>
      <c r="KT63" s="217"/>
      <c r="KU63" s="217"/>
      <c r="KV63" s="217"/>
      <c r="KW63" s="217"/>
      <c r="KX63" s="217"/>
      <c r="KY63" s="217"/>
      <c r="KZ63" s="217"/>
      <c r="LA63" s="217"/>
      <c r="LB63" s="217"/>
      <c r="LC63" s="217"/>
      <c r="LD63" s="217"/>
      <c r="LE63" s="217"/>
      <c r="LF63" s="217"/>
      <c r="LG63" s="217"/>
      <c r="LH63" s="217"/>
      <c r="LI63" s="217"/>
      <c r="LJ63" s="217"/>
      <c r="LK63" s="217"/>
      <c r="LL63" s="217"/>
      <c r="LM63" s="217"/>
      <c r="LN63" s="217"/>
      <c r="LO63" s="217"/>
    </row>
    <row r="64" spans="7:327" x14ac:dyDescent="0.2"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7"/>
      <c r="FK64" s="217"/>
      <c r="FL64" s="217"/>
      <c r="FM64" s="217"/>
      <c r="FN64" s="217"/>
      <c r="FO64" s="217"/>
      <c r="FP64" s="217"/>
      <c r="FQ64" s="217"/>
      <c r="FR64" s="217"/>
      <c r="FS64" s="217"/>
      <c r="FT64" s="217"/>
      <c r="FU64" s="217"/>
      <c r="FV64" s="217"/>
      <c r="FW64" s="217"/>
      <c r="FX64" s="217"/>
      <c r="FY64" s="217"/>
      <c r="FZ64" s="217"/>
      <c r="GA64" s="217"/>
      <c r="GB64" s="217"/>
      <c r="GC64" s="217"/>
      <c r="GD64" s="217"/>
      <c r="GE64" s="217"/>
      <c r="GF64" s="217"/>
      <c r="GG64" s="217"/>
      <c r="GH64" s="217"/>
      <c r="GI64" s="217"/>
      <c r="GJ64" s="217"/>
      <c r="GK64" s="217"/>
      <c r="GL64" s="217"/>
      <c r="GM64" s="217"/>
      <c r="GN64" s="217"/>
      <c r="GO64" s="217"/>
      <c r="GP64" s="217"/>
      <c r="GQ64" s="217"/>
      <c r="GR64" s="217"/>
      <c r="GS64" s="217"/>
      <c r="GT64" s="217"/>
      <c r="GU64" s="217"/>
      <c r="GV64" s="217"/>
      <c r="GW64" s="217"/>
      <c r="GX64" s="217"/>
      <c r="GY64" s="217"/>
      <c r="GZ64" s="217"/>
      <c r="HA64" s="217"/>
      <c r="HB64" s="217"/>
      <c r="HC64" s="217"/>
      <c r="HD64" s="217"/>
      <c r="HE64" s="217"/>
      <c r="HF64" s="217"/>
      <c r="HG64" s="217"/>
      <c r="HH64" s="217"/>
      <c r="HI64" s="217"/>
      <c r="HJ64" s="217"/>
      <c r="HK64" s="217"/>
      <c r="HL64" s="217"/>
      <c r="HM64" s="217"/>
      <c r="HN64" s="217"/>
      <c r="HO64" s="217"/>
      <c r="HP64" s="217"/>
      <c r="HQ64" s="217"/>
      <c r="HR64" s="217"/>
      <c r="HS64" s="217"/>
      <c r="HT64" s="217"/>
      <c r="HU64" s="217"/>
      <c r="HV64" s="217"/>
      <c r="HW64" s="217"/>
      <c r="HX64" s="217"/>
      <c r="HY64" s="217"/>
      <c r="HZ64" s="217"/>
      <c r="IA64" s="217"/>
      <c r="IB64" s="217"/>
      <c r="IC64" s="217"/>
      <c r="ID64" s="217"/>
      <c r="IE64" s="217"/>
      <c r="IF64" s="217"/>
      <c r="IG64" s="217"/>
      <c r="IH64" s="217"/>
      <c r="II64" s="217"/>
      <c r="IJ64" s="217"/>
      <c r="IK64" s="217"/>
      <c r="IL64" s="217"/>
      <c r="IM64" s="217"/>
      <c r="IN64" s="217"/>
      <c r="IO64" s="217"/>
      <c r="IP64" s="217"/>
      <c r="IQ64" s="217"/>
      <c r="IR64" s="217"/>
      <c r="IS64" s="217"/>
      <c r="IT64" s="217"/>
      <c r="IU64" s="217"/>
      <c r="IV64" s="217"/>
      <c r="IW64" s="217"/>
      <c r="IX64" s="217"/>
      <c r="IY64" s="217"/>
      <c r="IZ64" s="217"/>
      <c r="JA64" s="217"/>
      <c r="JB64" s="217"/>
      <c r="JC64" s="217"/>
      <c r="JD64" s="217"/>
      <c r="JE64" s="217"/>
      <c r="JF64" s="217"/>
      <c r="JG64" s="217"/>
      <c r="JH64" s="217"/>
      <c r="JI64" s="217"/>
      <c r="JJ64" s="217"/>
      <c r="JK64" s="217"/>
      <c r="JL64" s="217"/>
      <c r="JM64" s="217"/>
      <c r="JN64" s="217"/>
      <c r="JO64" s="217"/>
      <c r="JP64" s="217"/>
      <c r="JQ64" s="217"/>
      <c r="JR64" s="217"/>
      <c r="JS64" s="217"/>
      <c r="JT64" s="217"/>
      <c r="JU64" s="217"/>
      <c r="JV64" s="217"/>
      <c r="JW64" s="217"/>
      <c r="JX64" s="217"/>
      <c r="JY64" s="217"/>
      <c r="JZ64" s="217"/>
      <c r="KA64" s="217"/>
      <c r="KB64" s="217"/>
      <c r="KC64" s="217"/>
      <c r="KD64" s="217"/>
      <c r="KE64" s="217"/>
      <c r="KF64" s="217"/>
      <c r="KG64" s="217"/>
      <c r="KH64" s="217"/>
      <c r="KI64" s="217"/>
      <c r="KJ64" s="217"/>
      <c r="KK64" s="217"/>
      <c r="KL64" s="217"/>
      <c r="KM64" s="217"/>
      <c r="KN64" s="217"/>
      <c r="KO64" s="217"/>
      <c r="KP64" s="217"/>
      <c r="KQ64" s="217"/>
      <c r="KR64" s="217"/>
      <c r="KS64" s="217"/>
      <c r="KT64" s="217"/>
      <c r="KU64" s="217"/>
      <c r="KV64" s="217"/>
      <c r="KW64" s="217"/>
      <c r="KX64" s="217"/>
      <c r="KY64" s="217"/>
      <c r="KZ64" s="217"/>
      <c r="LA64" s="217"/>
      <c r="LB64" s="217"/>
      <c r="LC64" s="217"/>
      <c r="LD64" s="217"/>
      <c r="LE64" s="217"/>
      <c r="LF64" s="217"/>
      <c r="LG64" s="217"/>
      <c r="LH64" s="217"/>
      <c r="LI64" s="217"/>
      <c r="LJ64" s="217"/>
      <c r="LK64" s="217"/>
      <c r="LL64" s="217"/>
      <c r="LM64" s="217"/>
      <c r="LN64" s="217"/>
      <c r="LO64" s="217"/>
    </row>
    <row r="65" spans="7:327" x14ac:dyDescent="0.2"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7"/>
      <c r="FK65" s="217"/>
      <c r="FL65" s="217"/>
      <c r="FM65" s="217"/>
      <c r="FN65" s="217"/>
      <c r="FO65" s="217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  <c r="IL65" s="217"/>
      <c r="IM65" s="217"/>
      <c r="IN65" s="217"/>
      <c r="IO65" s="217"/>
      <c r="IP65" s="217"/>
      <c r="IQ65" s="217"/>
      <c r="IR65" s="217"/>
      <c r="IS65" s="217"/>
      <c r="IT65" s="217"/>
      <c r="IU65" s="217"/>
      <c r="IV65" s="217"/>
      <c r="IW65" s="217"/>
      <c r="IX65" s="217"/>
      <c r="IY65" s="217"/>
      <c r="IZ65" s="217"/>
      <c r="JA65" s="217"/>
      <c r="JB65" s="217"/>
      <c r="JC65" s="217"/>
      <c r="JD65" s="217"/>
      <c r="JE65" s="217"/>
      <c r="JF65" s="217"/>
      <c r="JG65" s="217"/>
      <c r="JH65" s="217"/>
      <c r="JI65" s="217"/>
      <c r="JJ65" s="217"/>
      <c r="JK65" s="217"/>
      <c r="JL65" s="217"/>
      <c r="JM65" s="217"/>
      <c r="JN65" s="217"/>
      <c r="JO65" s="217"/>
      <c r="JP65" s="217"/>
      <c r="JQ65" s="217"/>
      <c r="JR65" s="217"/>
      <c r="JS65" s="217"/>
      <c r="JT65" s="217"/>
      <c r="JU65" s="217"/>
      <c r="JV65" s="217"/>
      <c r="JW65" s="217"/>
      <c r="JX65" s="217"/>
      <c r="JY65" s="217"/>
      <c r="JZ65" s="217"/>
      <c r="KA65" s="217"/>
      <c r="KB65" s="217"/>
      <c r="KC65" s="217"/>
      <c r="KD65" s="217"/>
      <c r="KE65" s="217"/>
      <c r="KF65" s="217"/>
      <c r="KG65" s="217"/>
      <c r="KH65" s="217"/>
      <c r="KI65" s="217"/>
      <c r="KJ65" s="217"/>
      <c r="KK65" s="217"/>
      <c r="KL65" s="217"/>
      <c r="KM65" s="217"/>
      <c r="KN65" s="217"/>
      <c r="KO65" s="217"/>
      <c r="KP65" s="217"/>
      <c r="KQ65" s="217"/>
      <c r="KR65" s="217"/>
      <c r="KS65" s="217"/>
      <c r="KT65" s="217"/>
      <c r="KU65" s="217"/>
      <c r="KV65" s="217"/>
      <c r="KW65" s="217"/>
      <c r="KX65" s="217"/>
      <c r="KY65" s="217"/>
      <c r="KZ65" s="217"/>
      <c r="LA65" s="217"/>
      <c r="LB65" s="217"/>
      <c r="LC65" s="217"/>
      <c r="LD65" s="217"/>
      <c r="LE65" s="217"/>
      <c r="LF65" s="217"/>
      <c r="LG65" s="217"/>
      <c r="LH65" s="217"/>
      <c r="LI65" s="217"/>
      <c r="LJ65" s="217"/>
      <c r="LK65" s="217"/>
      <c r="LL65" s="217"/>
      <c r="LM65" s="217"/>
      <c r="LN65" s="217"/>
      <c r="LO65" s="217"/>
    </row>
    <row r="66" spans="7:327" x14ac:dyDescent="0.2"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17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7"/>
      <c r="FK66" s="217"/>
      <c r="FL66" s="217"/>
      <c r="FM66" s="217"/>
      <c r="FN66" s="217"/>
      <c r="FO66" s="217"/>
      <c r="FP66" s="217"/>
      <c r="FQ66" s="217"/>
      <c r="FR66" s="217"/>
      <c r="FS66" s="217"/>
      <c r="FT66" s="217"/>
      <c r="FU66" s="217"/>
      <c r="FV66" s="217"/>
      <c r="FW66" s="217"/>
      <c r="FX66" s="217"/>
      <c r="FY66" s="217"/>
      <c r="FZ66" s="217"/>
      <c r="GA66" s="217"/>
      <c r="GB66" s="217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7"/>
      <c r="GO66" s="217"/>
      <c r="GP66" s="217"/>
      <c r="GQ66" s="217"/>
      <c r="GR66" s="217"/>
      <c r="GS66" s="217"/>
      <c r="GT66" s="217"/>
      <c r="GU66" s="217"/>
      <c r="GV66" s="217"/>
      <c r="GW66" s="217"/>
      <c r="GX66" s="217"/>
      <c r="GY66" s="217"/>
      <c r="GZ66" s="217"/>
      <c r="HA66" s="217"/>
      <c r="HB66" s="217"/>
      <c r="HC66" s="217"/>
      <c r="HD66" s="217"/>
      <c r="HE66" s="217"/>
      <c r="HF66" s="217"/>
      <c r="HG66" s="217"/>
      <c r="HH66" s="217"/>
      <c r="HI66" s="217"/>
      <c r="HJ66" s="217"/>
      <c r="HK66" s="217"/>
      <c r="HL66" s="217"/>
      <c r="HM66" s="217"/>
      <c r="HN66" s="217"/>
      <c r="HO66" s="217"/>
      <c r="HP66" s="217"/>
      <c r="HQ66" s="217"/>
      <c r="HR66" s="217"/>
      <c r="HS66" s="217"/>
      <c r="HT66" s="217"/>
      <c r="HU66" s="217"/>
      <c r="HV66" s="217"/>
      <c r="HW66" s="217"/>
      <c r="HX66" s="217"/>
      <c r="HY66" s="217"/>
      <c r="HZ66" s="217"/>
      <c r="IA66" s="217"/>
      <c r="IB66" s="217"/>
      <c r="IC66" s="217"/>
      <c r="ID66" s="217"/>
      <c r="IE66" s="217"/>
      <c r="IF66" s="217"/>
      <c r="IG66" s="217"/>
      <c r="IH66" s="217"/>
      <c r="II66" s="217"/>
      <c r="IJ66" s="217"/>
      <c r="IK66" s="217"/>
      <c r="IL66" s="217"/>
      <c r="IM66" s="217"/>
      <c r="IN66" s="217"/>
      <c r="IO66" s="217"/>
      <c r="IP66" s="217"/>
      <c r="IQ66" s="217"/>
      <c r="IR66" s="217"/>
      <c r="IS66" s="217"/>
      <c r="IT66" s="217"/>
      <c r="IU66" s="217"/>
      <c r="IV66" s="217"/>
      <c r="IW66" s="217"/>
      <c r="IX66" s="217"/>
      <c r="IY66" s="217"/>
      <c r="IZ66" s="217"/>
      <c r="JA66" s="217"/>
      <c r="JB66" s="217"/>
      <c r="JC66" s="217"/>
      <c r="JD66" s="217"/>
      <c r="JE66" s="217"/>
      <c r="JF66" s="217"/>
      <c r="JG66" s="217"/>
      <c r="JH66" s="217"/>
      <c r="JI66" s="217"/>
      <c r="JJ66" s="217"/>
      <c r="JK66" s="217"/>
      <c r="JL66" s="217"/>
      <c r="JM66" s="217"/>
      <c r="JN66" s="217"/>
      <c r="JO66" s="217"/>
      <c r="JP66" s="217"/>
      <c r="JQ66" s="217"/>
      <c r="JR66" s="217"/>
      <c r="JS66" s="217"/>
      <c r="JT66" s="217"/>
      <c r="JU66" s="217"/>
      <c r="JV66" s="217"/>
      <c r="JW66" s="217"/>
      <c r="JX66" s="217"/>
      <c r="JY66" s="217"/>
      <c r="JZ66" s="217"/>
      <c r="KA66" s="217"/>
      <c r="KB66" s="217"/>
      <c r="KC66" s="217"/>
      <c r="KD66" s="217"/>
      <c r="KE66" s="217"/>
      <c r="KF66" s="217"/>
      <c r="KG66" s="217"/>
      <c r="KH66" s="217"/>
      <c r="KI66" s="217"/>
      <c r="KJ66" s="217"/>
      <c r="KK66" s="217"/>
      <c r="KL66" s="217"/>
      <c r="KM66" s="217"/>
      <c r="KN66" s="217"/>
      <c r="KO66" s="217"/>
      <c r="KP66" s="217"/>
      <c r="KQ66" s="217"/>
      <c r="KR66" s="217"/>
      <c r="KS66" s="217"/>
      <c r="KT66" s="217"/>
      <c r="KU66" s="217"/>
      <c r="KV66" s="217"/>
      <c r="KW66" s="217"/>
      <c r="KX66" s="217"/>
      <c r="KY66" s="217"/>
      <c r="KZ66" s="217"/>
      <c r="LA66" s="217"/>
      <c r="LB66" s="217"/>
      <c r="LC66" s="217"/>
      <c r="LD66" s="217"/>
      <c r="LE66" s="217"/>
      <c r="LF66" s="217"/>
      <c r="LG66" s="217"/>
      <c r="LH66" s="217"/>
      <c r="LI66" s="217"/>
      <c r="LJ66" s="217"/>
      <c r="LK66" s="217"/>
      <c r="LL66" s="217"/>
      <c r="LM66" s="217"/>
      <c r="LN66" s="217"/>
      <c r="LO66" s="217"/>
    </row>
    <row r="67" spans="7:327" x14ac:dyDescent="0.2"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  <c r="FL67" s="217"/>
      <c r="FM67" s="217"/>
      <c r="FN67" s="217"/>
      <c r="FO67" s="217"/>
      <c r="FP67" s="217"/>
      <c r="FQ67" s="217"/>
      <c r="FR67" s="217"/>
      <c r="FS67" s="217"/>
      <c r="FT67" s="217"/>
      <c r="FU67" s="217"/>
      <c r="FV67" s="217"/>
      <c r="FW67" s="217"/>
      <c r="FX67" s="217"/>
      <c r="FY67" s="217"/>
      <c r="FZ67" s="217"/>
      <c r="GA67" s="217"/>
      <c r="GB67" s="217"/>
      <c r="GC67" s="217"/>
      <c r="GD67" s="217"/>
      <c r="GE67" s="217"/>
      <c r="GF67" s="217"/>
      <c r="GG67" s="217"/>
      <c r="GH67" s="217"/>
      <c r="GI67" s="217"/>
      <c r="GJ67" s="217"/>
      <c r="GK67" s="217"/>
      <c r="GL67" s="217"/>
      <c r="GM67" s="217"/>
      <c r="GN67" s="217"/>
      <c r="GO67" s="217"/>
      <c r="GP67" s="217"/>
      <c r="GQ67" s="217"/>
      <c r="GR67" s="217"/>
      <c r="GS67" s="217"/>
      <c r="GT67" s="217"/>
      <c r="GU67" s="217"/>
      <c r="GV67" s="217"/>
      <c r="GW67" s="217"/>
      <c r="GX67" s="217"/>
      <c r="GY67" s="217"/>
      <c r="GZ67" s="217"/>
      <c r="HA67" s="217"/>
      <c r="HB67" s="217"/>
      <c r="HC67" s="217"/>
      <c r="HD67" s="217"/>
      <c r="HE67" s="217"/>
      <c r="HF67" s="217"/>
      <c r="HG67" s="217"/>
      <c r="HH67" s="217"/>
      <c r="HI67" s="217"/>
      <c r="HJ67" s="217"/>
      <c r="HK67" s="217"/>
      <c r="HL67" s="217"/>
      <c r="HM67" s="217"/>
      <c r="HN67" s="217"/>
      <c r="HO67" s="217"/>
      <c r="HP67" s="217"/>
      <c r="HQ67" s="217"/>
      <c r="HR67" s="217"/>
      <c r="HS67" s="217"/>
      <c r="HT67" s="217"/>
      <c r="HU67" s="217"/>
      <c r="HV67" s="217"/>
      <c r="HW67" s="217"/>
      <c r="HX67" s="217"/>
      <c r="HY67" s="217"/>
      <c r="HZ67" s="217"/>
      <c r="IA67" s="217"/>
      <c r="IB67" s="217"/>
      <c r="IC67" s="217"/>
      <c r="ID67" s="217"/>
      <c r="IE67" s="217"/>
      <c r="IF67" s="217"/>
      <c r="IG67" s="217"/>
      <c r="IH67" s="217"/>
      <c r="II67" s="217"/>
      <c r="IJ67" s="217"/>
      <c r="IK67" s="217"/>
      <c r="IL67" s="217"/>
      <c r="IM67" s="217"/>
      <c r="IN67" s="217"/>
      <c r="IO67" s="217"/>
      <c r="IP67" s="217"/>
      <c r="IQ67" s="217"/>
      <c r="IR67" s="217"/>
      <c r="IS67" s="217"/>
      <c r="IT67" s="217"/>
      <c r="IU67" s="217"/>
      <c r="IV67" s="217"/>
      <c r="IW67" s="217"/>
      <c r="IX67" s="217"/>
      <c r="IY67" s="217"/>
      <c r="IZ67" s="217"/>
      <c r="JA67" s="217"/>
      <c r="JB67" s="217"/>
      <c r="JC67" s="217"/>
      <c r="JD67" s="217"/>
      <c r="JE67" s="217"/>
      <c r="JF67" s="217"/>
      <c r="JG67" s="217"/>
      <c r="JH67" s="217"/>
      <c r="JI67" s="217"/>
      <c r="JJ67" s="217"/>
      <c r="JK67" s="217"/>
      <c r="JL67" s="217"/>
      <c r="JM67" s="217"/>
      <c r="JN67" s="217"/>
      <c r="JO67" s="217"/>
      <c r="JP67" s="217"/>
      <c r="JQ67" s="217"/>
      <c r="JR67" s="217"/>
      <c r="JS67" s="217"/>
      <c r="JT67" s="217"/>
      <c r="JU67" s="217"/>
      <c r="JV67" s="217"/>
      <c r="JW67" s="217"/>
      <c r="JX67" s="217"/>
      <c r="JY67" s="217"/>
      <c r="JZ67" s="217"/>
      <c r="KA67" s="217"/>
      <c r="KB67" s="217"/>
      <c r="KC67" s="217"/>
      <c r="KD67" s="217"/>
      <c r="KE67" s="217"/>
      <c r="KF67" s="217"/>
      <c r="KG67" s="217"/>
      <c r="KH67" s="217"/>
      <c r="KI67" s="217"/>
      <c r="KJ67" s="217"/>
      <c r="KK67" s="217"/>
      <c r="KL67" s="217"/>
      <c r="KM67" s="217"/>
      <c r="KN67" s="217"/>
      <c r="KO67" s="217"/>
      <c r="KP67" s="217"/>
      <c r="KQ67" s="217"/>
      <c r="KR67" s="217"/>
      <c r="KS67" s="217"/>
      <c r="KT67" s="217"/>
      <c r="KU67" s="217"/>
      <c r="KV67" s="217"/>
      <c r="KW67" s="217"/>
      <c r="KX67" s="217"/>
      <c r="KY67" s="217"/>
      <c r="KZ67" s="217"/>
      <c r="LA67" s="217"/>
      <c r="LB67" s="217"/>
      <c r="LC67" s="217"/>
      <c r="LD67" s="217"/>
      <c r="LE67" s="217"/>
      <c r="LF67" s="217"/>
      <c r="LG67" s="217"/>
      <c r="LH67" s="217"/>
      <c r="LI67" s="217"/>
      <c r="LJ67" s="217"/>
      <c r="LK67" s="217"/>
      <c r="LL67" s="217"/>
      <c r="LM67" s="217"/>
      <c r="LN67" s="217"/>
      <c r="LO67" s="217"/>
    </row>
    <row r="68" spans="7:327" x14ac:dyDescent="0.2"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  <c r="IL68" s="217"/>
      <c r="IM68" s="217"/>
      <c r="IN68" s="217"/>
      <c r="IO68" s="217"/>
      <c r="IP68" s="217"/>
      <c r="IQ68" s="217"/>
      <c r="IR68" s="217"/>
      <c r="IS68" s="217"/>
      <c r="IT68" s="217"/>
      <c r="IU68" s="217"/>
      <c r="IV68" s="217"/>
      <c r="IW68" s="217"/>
      <c r="IX68" s="217"/>
      <c r="IY68" s="217"/>
      <c r="IZ68" s="217"/>
      <c r="JA68" s="217"/>
      <c r="JB68" s="217"/>
      <c r="JC68" s="217"/>
      <c r="JD68" s="217"/>
      <c r="JE68" s="217"/>
      <c r="JF68" s="217"/>
      <c r="JG68" s="217"/>
      <c r="JH68" s="217"/>
      <c r="JI68" s="217"/>
      <c r="JJ68" s="217"/>
      <c r="JK68" s="217"/>
      <c r="JL68" s="217"/>
      <c r="JM68" s="217"/>
      <c r="JN68" s="217"/>
      <c r="JO68" s="217"/>
      <c r="JP68" s="217"/>
      <c r="JQ68" s="217"/>
      <c r="JR68" s="217"/>
      <c r="JS68" s="217"/>
      <c r="JT68" s="217"/>
      <c r="JU68" s="217"/>
      <c r="JV68" s="217"/>
      <c r="JW68" s="217"/>
      <c r="JX68" s="217"/>
      <c r="JY68" s="217"/>
      <c r="JZ68" s="217"/>
      <c r="KA68" s="217"/>
      <c r="KB68" s="217"/>
      <c r="KC68" s="217"/>
      <c r="KD68" s="217"/>
      <c r="KE68" s="217"/>
      <c r="KF68" s="217"/>
      <c r="KG68" s="217"/>
      <c r="KH68" s="217"/>
      <c r="KI68" s="217"/>
      <c r="KJ68" s="217"/>
      <c r="KK68" s="217"/>
      <c r="KL68" s="217"/>
      <c r="KM68" s="217"/>
      <c r="KN68" s="217"/>
      <c r="KO68" s="217"/>
      <c r="KP68" s="217"/>
      <c r="KQ68" s="217"/>
      <c r="KR68" s="217"/>
      <c r="KS68" s="217"/>
      <c r="KT68" s="217"/>
      <c r="KU68" s="217"/>
      <c r="KV68" s="217"/>
      <c r="KW68" s="217"/>
      <c r="KX68" s="217"/>
      <c r="KY68" s="217"/>
      <c r="KZ68" s="217"/>
      <c r="LA68" s="217"/>
      <c r="LB68" s="217"/>
      <c r="LC68" s="217"/>
      <c r="LD68" s="217"/>
      <c r="LE68" s="217"/>
      <c r="LF68" s="217"/>
      <c r="LG68" s="217"/>
      <c r="LH68" s="217"/>
      <c r="LI68" s="217"/>
      <c r="LJ68" s="217"/>
      <c r="LK68" s="217"/>
      <c r="LL68" s="217"/>
      <c r="LM68" s="217"/>
      <c r="LN68" s="217"/>
      <c r="LO68" s="217"/>
    </row>
    <row r="69" spans="7:327" x14ac:dyDescent="0.2"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  <c r="IW69" s="217"/>
      <c r="IX69" s="217"/>
      <c r="IY69" s="217"/>
      <c r="IZ69" s="217"/>
      <c r="JA69" s="217"/>
      <c r="JB69" s="217"/>
      <c r="JC69" s="217"/>
      <c r="JD69" s="217"/>
      <c r="JE69" s="217"/>
      <c r="JF69" s="217"/>
      <c r="JG69" s="217"/>
      <c r="JH69" s="217"/>
      <c r="JI69" s="217"/>
      <c r="JJ69" s="217"/>
      <c r="JK69" s="217"/>
      <c r="JL69" s="217"/>
      <c r="JM69" s="217"/>
      <c r="JN69" s="217"/>
      <c r="JO69" s="217"/>
      <c r="JP69" s="217"/>
      <c r="JQ69" s="217"/>
      <c r="JR69" s="217"/>
      <c r="JS69" s="217"/>
      <c r="JT69" s="217"/>
      <c r="JU69" s="217"/>
      <c r="JV69" s="217"/>
      <c r="JW69" s="217"/>
      <c r="JX69" s="217"/>
      <c r="JY69" s="217"/>
      <c r="JZ69" s="217"/>
      <c r="KA69" s="217"/>
      <c r="KB69" s="217"/>
      <c r="KC69" s="217"/>
      <c r="KD69" s="217"/>
      <c r="KE69" s="217"/>
      <c r="KF69" s="217"/>
      <c r="KG69" s="217"/>
      <c r="KH69" s="217"/>
      <c r="KI69" s="217"/>
      <c r="KJ69" s="217"/>
      <c r="KK69" s="217"/>
      <c r="KL69" s="217"/>
      <c r="KM69" s="217"/>
      <c r="KN69" s="217"/>
      <c r="KO69" s="217"/>
      <c r="KP69" s="217"/>
      <c r="KQ69" s="217"/>
      <c r="KR69" s="217"/>
      <c r="KS69" s="217"/>
      <c r="KT69" s="217"/>
      <c r="KU69" s="217"/>
      <c r="KV69" s="217"/>
      <c r="KW69" s="217"/>
      <c r="KX69" s="217"/>
      <c r="KY69" s="217"/>
      <c r="KZ69" s="217"/>
      <c r="LA69" s="217"/>
      <c r="LB69" s="217"/>
      <c r="LC69" s="217"/>
      <c r="LD69" s="217"/>
      <c r="LE69" s="217"/>
      <c r="LF69" s="217"/>
      <c r="LG69" s="217"/>
      <c r="LH69" s="217"/>
      <c r="LI69" s="217"/>
      <c r="LJ69" s="217"/>
      <c r="LK69" s="217"/>
      <c r="LL69" s="217"/>
      <c r="LM69" s="217"/>
      <c r="LN69" s="217"/>
      <c r="LO69" s="217"/>
    </row>
    <row r="70" spans="7:327" x14ac:dyDescent="0.2"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  <c r="IW70" s="217"/>
      <c r="IX70" s="217"/>
      <c r="IY70" s="217"/>
      <c r="IZ70" s="217"/>
      <c r="JA70" s="217"/>
      <c r="JB70" s="217"/>
      <c r="JC70" s="217"/>
      <c r="JD70" s="217"/>
      <c r="JE70" s="217"/>
      <c r="JF70" s="217"/>
      <c r="JG70" s="217"/>
      <c r="JH70" s="217"/>
      <c r="JI70" s="217"/>
      <c r="JJ70" s="217"/>
      <c r="JK70" s="217"/>
      <c r="JL70" s="217"/>
      <c r="JM70" s="217"/>
      <c r="JN70" s="217"/>
      <c r="JO70" s="217"/>
      <c r="JP70" s="217"/>
      <c r="JQ70" s="217"/>
      <c r="JR70" s="217"/>
      <c r="JS70" s="217"/>
      <c r="JT70" s="217"/>
      <c r="JU70" s="217"/>
      <c r="JV70" s="217"/>
      <c r="JW70" s="217"/>
      <c r="JX70" s="217"/>
      <c r="JY70" s="217"/>
      <c r="JZ70" s="217"/>
      <c r="KA70" s="217"/>
      <c r="KB70" s="217"/>
      <c r="KC70" s="217"/>
      <c r="KD70" s="217"/>
      <c r="KE70" s="217"/>
      <c r="KF70" s="217"/>
      <c r="KG70" s="217"/>
      <c r="KH70" s="217"/>
      <c r="KI70" s="217"/>
      <c r="KJ70" s="217"/>
      <c r="KK70" s="217"/>
      <c r="KL70" s="217"/>
      <c r="KM70" s="217"/>
      <c r="KN70" s="217"/>
      <c r="KO70" s="217"/>
      <c r="KP70" s="217"/>
      <c r="KQ70" s="217"/>
      <c r="KR70" s="217"/>
      <c r="KS70" s="217"/>
      <c r="KT70" s="217"/>
      <c r="KU70" s="217"/>
      <c r="KV70" s="217"/>
      <c r="KW70" s="217"/>
      <c r="KX70" s="217"/>
      <c r="KY70" s="217"/>
      <c r="KZ70" s="217"/>
      <c r="LA70" s="217"/>
      <c r="LB70" s="217"/>
      <c r="LC70" s="217"/>
      <c r="LD70" s="217"/>
      <c r="LE70" s="217"/>
      <c r="LF70" s="217"/>
      <c r="LG70" s="217"/>
      <c r="LH70" s="217"/>
      <c r="LI70" s="217"/>
      <c r="LJ70" s="217"/>
      <c r="LK70" s="217"/>
      <c r="LL70" s="217"/>
      <c r="LM70" s="217"/>
      <c r="LN70" s="217"/>
      <c r="LO70" s="217"/>
    </row>
    <row r="71" spans="7:327" x14ac:dyDescent="0.2"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  <c r="IL71" s="217"/>
      <c r="IM71" s="217"/>
      <c r="IN71" s="217"/>
      <c r="IO71" s="217"/>
      <c r="IP71" s="217"/>
      <c r="IQ71" s="217"/>
      <c r="IR71" s="217"/>
      <c r="IS71" s="217"/>
      <c r="IT71" s="217"/>
      <c r="IU71" s="217"/>
      <c r="IV71" s="217"/>
      <c r="IW71" s="217"/>
      <c r="IX71" s="217"/>
      <c r="IY71" s="217"/>
      <c r="IZ71" s="217"/>
      <c r="JA71" s="217"/>
      <c r="JB71" s="217"/>
      <c r="JC71" s="217"/>
      <c r="JD71" s="217"/>
      <c r="JE71" s="217"/>
      <c r="JF71" s="217"/>
      <c r="JG71" s="217"/>
      <c r="JH71" s="217"/>
      <c r="JI71" s="217"/>
      <c r="JJ71" s="217"/>
      <c r="JK71" s="217"/>
      <c r="JL71" s="217"/>
      <c r="JM71" s="217"/>
      <c r="JN71" s="217"/>
      <c r="JO71" s="217"/>
      <c r="JP71" s="217"/>
      <c r="JQ71" s="217"/>
      <c r="JR71" s="217"/>
      <c r="JS71" s="217"/>
      <c r="JT71" s="217"/>
      <c r="JU71" s="217"/>
      <c r="JV71" s="217"/>
      <c r="JW71" s="217"/>
      <c r="JX71" s="217"/>
      <c r="JY71" s="217"/>
      <c r="JZ71" s="217"/>
      <c r="KA71" s="217"/>
      <c r="KB71" s="217"/>
      <c r="KC71" s="217"/>
      <c r="KD71" s="217"/>
      <c r="KE71" s="217"/>
      <c r="KF71" s="217"/>
      <c r="KG71" s="217"/>
      <c r="KH71" s="217"/>
      <c r="KI71" s="217"/>
      <c r="KJ71" s="217"/>
      <c r="KK71" s="217"/>
      <c r="KL71" s="217"/>
      <c r="KM71" s="217"/>
      <c r="KN71" s="217"/>
      <c r="KO71" s="217"/>
      <c r="KP71" s="217"/>
      <c r="KQ71" s="217"/>
      <c r="KR71" s="217"/>
      <c r="KS71" s="217"/>
      <c r="KT71" s="217"/>
      <c r="KU71" s="217"/>
      <c r="KV71" s="217"/>
      <c r="KW71" s="217"/>
      <c r="KX71" s="217"/>
      <c r="KY71" s="217"/>
      <c r="KZ71" s="217"/>
      <c r="LA71" s="217"/>
      <c r="LB71" s="217"/>
      <c r="LC71" s="217"/>
      <c r="LD71" s="217"/>
      <c r="LE71" s="217"/>
      <c r="LF71" s="217"/>
      <c r="LG71" s="217"/>
      <c r="LH71" s="217"/>
      <c r="LI71" s="217"/>
      <c r="LJ71" s="217"/>
      <c r="LK71" s="217"/>
      <c r="LL71" s="217"/>
      <c r="LM71" s="217"/>
      <c r="LN71" s="217"/>
      <c r="LO71" s="217"/>
    </row>
    <row r="72" spans="7:327" x14ac:dyDescent="0.2"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  <c r="IL72" s="217"/>
      <c r="IM72" s="217"/>
      <c r="IN72" s="217"/>
      <c r="IO72" s="217"/>
      <c r="IP72" s="217"/>
      <c r="IQ72" s="217"/>
      <c r="IR72" s="217"/>
      <c r="IS72" s="217"/>
      <c r="IT72" s="217"/>
      <c r="IU72" s="217"/>
      <c r="IV72" s="217"/>
      <c r="IW72" s="217"/>
      <c r="IX72" s="217"/>
      <c r="IY72" s="217"/>
      <c r="IZ72" s="217"/>
      <c r="JA72" s="217"/>
      <c r="JB72" s="217"/>
      <c r="JC72" s="217"/>
      <c r="JD72" s="217"/>
      <c r="JE72" s="217"/>
      <c r="JF72" s="217"/>
      <c r="JG72" s="217"/>
      <c r="JH72" s="217"/>
      <c r="JI72" s="217"/>
      <c r="JJ72" s="217"/>
      <c r="JK72" s="217"/>
      <c r="JL72" s="217"/>
      <c r="JM72" s="217"/>
      <c r="JN72" s="217"/>
      <c r="JO72" s="217"/>
      <c r="JP72" s="217"/>
      <c r="JQ72" s="217"/>
      <c r="JR72" s="217"/>
      <c r="JS72" s="217"/>
      <c r="JT72" s="217"/>
      <c r="JU72" s="217"/>
      <c r="JV72" s="217"/>
      <c r="JW72" s="217"/>
      <c r="JX72" s="217"/>
      <c r="JY72" s="217"/>
      <c r="JZ72" s="217"/>
      <c r="KA72" s="217"/>
      <c r="KB72" s="217"/>
      <c r="KC72" s="217"/>
      <c r="KD72" s="217"/>
      <c r="KE72" s="217"/>
      <c r="KF72" s="217"/>
      <c r="KG72" s="217"/>
      <c r="KH72" s="217"/>
      <c r="KI72" s="217"/>
      <c r="KJ72" s="217"/>
      <c r="KK72" s="217"/>
      <c r="KL72" s="217"/>
      <c r="KM72" s="217"/>
      <c r="KN72" s="217"/>
      <c r="KO72" s="217"/>
      <c r="KP72" s="217"/>
      <c r="KQ72" s="217"/>
      <c r="KR72" s="217"/>
      <c r="KS72" s="217"/>
      <c r="KT72" s="217"/>
      <c r="KU72" s="217"/>
      <c r="KV72" s="217"/>
      <c r="KW72" s="217"/>
      <c r="KX72" s="217"/>
      <c r="KY72" s="217"/>
      <c r="KZ72" s="217"/>
      <c r="LA72" s="217"/>
      <c r="LB72" s="217"/>
      <c r="LC72" s="217"/>
      <c r="LD72" s="217"/>
      <c r="LE72" s="217"/>
      <c r="LF72" s="217"/>
      <c r="LG72" s="217"/>
      <c r="LH72" s="217"/>
      <c r="LI72" s="217"/>
      <c r="LJ72" s="217"/>
      <c r="LK72" s="217"/>
      <c r="LL72" s="217"/>
      <c r="LM72" s="217"/>
      <c r="LN72" s="217"/>
      <c r="LO72" s="217"/>
    </row>
    <row r="73" spans="7:327" x14ac:dyDescent="0.2"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  <c r="IL73" s="217"/>
      <c r="IM73" s="217"/>
      <c r="IN73" s="217"/>
      <c r="IO73" s="217"/>
      <c r="IP73" s="217"/>
      <c r="IQ73" s="217"/>
      <c r="IR73" s="217"/>
      <c r="IS73" s="217"/>
      <c r="IT73" s="217"/>
      <c r="IU73" s="217"/>
      <c r="IV73" s="217"/>
      <c r="IW73" s="217"/>
      <c r="IX73" s="217"/>
      <c r="IY73" s="217"/>
      <c r="IZ73" s="217"/>
      <c r="JA73" s="217"/>
      <c r="JB73" s="217"/>
      <c r="JC73" s="217"/>
      <c r="JD73" s="217"/>
      <c r="JE73" s="217"/>
      <c r="JF73" s="217"/>
      <c r="JG73" s="217"/>
      <c r="JH73" s="217"/>
      <c r="JI73" s="217"/>
      <c r="JJ73" s="217"/>
      <c r="JK73" s="217"/>
      <c r="JL73" s="217"/>
      <c r="JM73" s="217"/>
      <c r="JN73" s="217"/>
      <c r="JO73" s="217"/>
      <c r="JP73" s="217"/>
      <c r="JQ73" s="217"/>
      <c r="JR73" s="217"/>
      <c r="JS73" s="217"/>
      <c r="JT73" s="217"/>
      <c r="JU73" s="217"/>
      <c r="JV73" s="217"/>
      <c r="JW73" s="217"/>
      <c r="JX73" s="217"/>
      <c r="JY73" s="217"/>
      <c r="JZ73" s="217"/>
      <c r="KA73" s="217"/>
      <c r="KB73" s="217"/>
      <c r="KC73" s="217"/>
      <c r="KD73" s="217"/>
      <c r="KE73" s="217"/>
      <c r="KF73" s="217"/>
      <c r="KG73" s="217"/>
      <c r="KH73" s="217"/>
      <c r="KI73" s="217"/>
      <c r="KJ73" s="217"/>
      <c r="KK73" s="217"/>
      <c r="KL73" s="217"/>
      <c r="KM73" s="217"/>
      <c r="KN73" s="217"/>
      <c r="KO73" s="217"/>
      <c r="KP73" s="217"/>
      <c r="KQ73" s="217"/>
      <c r="KR73" s="217"/>
      <c r="KS73" s="217"/>
      <c r="KT73" s="217"/>
      <c r="KU73" s="217"/>
      <c r="KV73" s="217"/>
      <c r="KW73" s="217"/>
      <c r="KX73" s="217"/>
      <c r="KY73" s="217"/>
      <c r="KZ73" s="217"/>
      <c r="LA73" s="217"/>
      <c r="LB73" s="217"/>
      <c r="LC73" s="217"/>
      <c r="LD73" s="217"/>
      <c r="LE73" s="217"/>
      <c r="LF73" s="217"/>
      <c r="LG73" s="217"/>
      <c r="LH73" s="217"/>
      <c r="LI73" s="217"/>
      <c r="LJ73" s="217"/>
      <c r="LK73" s="217"/>
      <c r="LL73" s="217"/>
      <c r="LM73" s="217"/>
      <c r="LN73" s="217"/>
      <c r="LO73" s="217"/>
    </row>
    <row r="74" spans="7:327" x14ac:dyDescent="0.2"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  <c r="IL74" s="217"/>
      <c r="IM74" s="217"/>
      <c r="IN74" s="217"/>
      <c r="IO74" s="217"/>
      <c r="IP74" s="217"/>
      <c r="IQ74" s="217"/>
      <c r="IR74" s="217"/>
      <c r="IS74" s="217"/>
      <c r="IT74" s="217"/>
      <c r="IU74" s="217"/>
      <c r="IV74" s="217"/>
      <c r="IW74" s="217"/>
      <c r="IX74" s="217"/>
      <c r="IY74" s="217"/>
      <c r="IZ74" s="217"/>
      <c r="JA74" s="217"/>
      <c r="JB74" s="217"/>
      <c r="JC74" s="217"/>
      <c r="JD74" s="217"/>
      <c r="JE74" s="217"/>
      <c r="JF74" s="217"/>
      <c r="JG74" s="217"/>
      <c r="JH74" s="217"/>
      <c r="JI74" s="217"/>
      <c r="JJ74" s="217"/>
      <c r="JK74" s="217"/>
      <c r="JL74" s="217"/>
      <c r="JM74" s="217"/>
      <c r="JN74" s="217"/>
      <c r="JO74" s="217"/>
      <c r="JP74" s="217"/>
      <c r="JQ74" s="217"/>
      <c r="JR74" s="217"/>
      <c r="JS74" s="217"/>
      <c r="JT74" s="217"/>
      <c r="JU74" s="217"/>
      <c r="JV74" s="217"/>
      <c r="JW74" s="217"/>
      <c r="JX74" s="217"/>
      <c r="JY74" s="217"/>
      <c r="JZ74" s="217"/>
      <c r="KA74" s="217"/>
      <c r="KB74" s="217"/>
      <c r="KC74" s="217"/>
      <c r="KD74" s="217"/>
      <c r="KE74" s="217"/>
      <c r="KF74" s="217"/>
      <c r="KG74" s="217"/>
      <c r="KH74" s="217"/>
      <c r="KI74" s="217"/>
      <c r="KJ74" s="217"/>
      <c r="KK74" s="217"/>
      <c r="KL74" s="217"/>
      <c r="KM74" s="217"/>
      <c r="KN74" s="217"/>
      <c r="KO74" s="217"/>
      <c r="KP74" s="217"/>
      <c r="KQ74" s="217"/>
      <c r="KR74" s="217"/>
      <c r="KS74" s="217"/>
      <c r="KT74" s="217"/>
      <c r="KU74" s="217"/>
      <c r="KV74" s="217"/>
      <c r="KW74" s="217"/>
      <c r="KX74" s="217"/>
      <c r="KY74" s="217"/>
      <c r="KZ74" s="217"/>
      <c r="LA74" s="217"/>
      <c r="LB74" s="217"/>
      <c r="LC74" s="217"/>
      <c r="LD74" s="217"/>
      <c r="LE74" s="217"/>
      <c r="LF74" s="217"/>
      <c r="LG74" s="217"/>
      <c r="LH74" s="217"/>
      <c r="LI74" s="217"/>
      <c r="LJ74" s="217"/>
      <c r="LK74" s="217"/>
      <c r="LL74" s="217"/>
      <c r="LM74" s="217"/>
      <c r="LN74" s="217"/>
      <c r="LO74" s="217"/>
    </row>
    <row r="75" spans="7:327" x14ac:dyDescent="0.2"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  <c r="IL75" s="217"/>
      <c r="IM75" s="217"/>
      <c r="IN75" s="217"/>
      <c r="IO75" s="217"/>
      <c r="IP75" s="217"/>
      <c r="IQ75" s="217"/>
      <c r="IR75" s="217"/>
      <c r="IS75" s="217"/>
      <c r="IT75" s="217"/>
      <c r="IU75" s="217"/>
      <c r="IV75" s="217"/>
      <c r="IW75" s="217"/>
      <c r="IX75" s="217"/>
      <c r="IY75" s="217"/>
      <c r="IZ75" s="217"/>
      <c r="JA75" s="217"/>
      <c r="JB75" s="217"/>
      <c r="JC75" s="217"/>
      <c r="JD75" s="217"/>
      <c r="JE75" s="217"/>
      <c r="JF75" s="217"/>
      <c r="JG75" s="217"/>
      <c r="JH75" s="217"/>
      <c r="JI75" s="217"/>
      <c r="JJ75" s="217"/>
      <c r="JK75" s="217"/>
      <c r="JL75" s="217"/>
      <c r="JM75" s="217"/>
      <c r="JN75" s="217"/>
      <c r="JO75" s="217"/>
      <c r="JP75" s="217"/>
      <c r="JQ75" s="217"/>
      <c r="JR75" s="217"/>
      <c r="JS75" s="217"/>
      <c r="JT75" s="217"/>
      <c r="JU75" s="217"/>
      <c r="JV75" s="217"/>
      <c r="JW75" s="217"/>
      <c r="JX75" s="217"/>
      <c r="JY75" s="217"/>
      <c r="JZ75" s="217"/>
      <c r="KA75" s="217"/>
      <c r="KB75" s="217"/>
      <c r="KC75" s="217"/>
      <c r="KD75" s="217"/>
      <c r="KE75" s="217"/>
      <c r="KF75" s="217"/>
      <c r="KG75" s="217"/>
      <c r="KH75" s="217"/>
      <c r="KI75" s="217"/>
      <c r="KJ75" s="217"/>
      <c r="KK75" s="217"/>
      <c r="KL75" s="217"/>
      <c r="KM75" s="217"/>
      <c r="KN75" s="217"/>
      <c r="KO75" s="217"/>
      <c r="KP75" s="217"/>
      <c r="KQ75" s="217"/>
      <c r="KR75" s="217"/>
      <c r="KS75" s="217"/>
      <c r="KT75" s="217"/>
      <c r="KU75" s="217"/>
      <c r="KV75" s="217"/>
      <c r="KW75" s="217"/>
      <c r="KX75" s="217"/>
      <c r="KY75" s="217"/>
      <c r="KZ75" s="217"/>
      <c r="LA75" s="217"/>
      <c r="LB75" s="217"/>
      <c r="LC75" s="217"/>
      <c r="LD75" s="217"/>
      <c r="LE75" s="217"/>
      <c r="LF75" s="217"/>
      <c r="LG75" s="217"/>
      <c r="LH75" s="217"/>
      <c r="LI75" s="217"/>
      <c r="LJ75" s="217"/>
      <c r="LK75" s="217"/>
      <c r="LL75" s="217"/>
      <c r="LM75" s="217"/>
      <c r="LN75" s="217"/>
      <c r="LO75" s="217"/>
    </row>
    <row r="76" spans="7:327" x14ac:dyDescent="0.2"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7"/>
      <c r="FK76" s="217"/>
      <c r="FL76" s="217"/>
      <c r="FM76" s="217"/>
      <c r="FN76" s="217"/>
      <c r="FO76" s="217"/>
      <c r="FP76" s="217"/>
      <c r="FQ76" s="217"/>
      <c r="FR76" s="217"/>
      <c r="FS76" s="217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217"/>
      <c r="GJ76" s="217"/>
      <c r="GK76" s="217"/>
      <c r="GL76" s="217"/>
      <c r="GM76" s="217"/>
      <c r="GN76" s="217"/>
      <c r="GO76" s="217"/>
      <c r="GP76" s="217"/>
      <c r="GQ76" s="217"/>
      <c r="GR76" s="217"/>
      <c r="GS76" s="217"/>
      <c r="GT76" s="217"/>
      <c r="GU76" s="217"/>
      <c r="GV76" s="217"/>
      <c r="GW76" s="217"/>
      <c r="GX76" s="217"/>
      <c r="GY76" s="217"/>
      <c r="GZ76" s="217"/>
      <c r="HA76" s="217"/>
      <c r="HB76" s="217"/>
      <c r="HC76" s="217"/>
      <c r="HD76" s="217"/>
      <c r="HE76" s="217"/>
      <c r="HF76" s="217"/>
      <c r="HG76" s="217"/>
      <c r="HH76" s="217"/>
      <c r="HI76" s="217"/>
      <c r="HJ76" s="217"/>
      <c r="HK76" s="217"/>
      <c r="HL76" s="217"/>
      <c r="HM76" s="217"/>
      <c r="HN76" s="217"/>
      <c r="HO76" s="217"/>
      <c r="HP76" s="217"/>
      <c r="HQ76" s="217"/>
      <c r="HR76" s="217"/>
      <c r="HS76" s="217"/>
      <c r="HT76" s="217"/>
      <c r="HU76" s="217"/>
      <c r="HV76" s="217"/>
      <c r="HW76" s="217"/>
      <c r="HX76" s="217"/>
      <c r="HY76" s="217"/>
      <c r="HZ76" s="217"/>
      <c r="IA76" s="217"/>
      <c r="IB76" s="217"/>
      <c r="IC76" s="217"/>
      <c r="ID76" s="217"/>
      <c r="IE76" s="217"/>
      <c r="IF76" s="217"/>
      <c r="IG76" s="217"/>
      <c r="IH76" s="217"/>
      <c r="II76" s="217"/>
      <c r="IJ76" s="217"/>
      <c r="IK76" s="217"/>
      <c r="IL76" s="217"/>
      <c r="IM76" s="217"/>
      <c r="IN76" s="217"/>
      <c r="IO76" s="217"/>
      <c r="IP76" s="217"/>
      <c r="IQ76" s="217"/>
      <c r="IR76" s="217"/>
      <c r="IS76" s="217"/>
      <c r="IT76" s="217"/>
      <c r="IU76" s="217"/>
      <c r="IV76" s="217"/>
      <c r="IW76" s="217"/>
      <c r="IX76" s="217"/>
      <c r="IY76" s="217"/>
      <c r="IZ76" s="217"/>
      <c r="JA76" s="217"/>
      <c r="JB76" s="217"/>
      <c r="JC76" s="217"/>
      <c r="JD76" s="217"/>
      <c r="JE76" s="217"/>
      <c r="JF76" s="217"/>
      <c r="JG76" s="217"/>
      <c r="JH76" s="217"/>
      <c r="JI76" s="217"/>
      <c r="JJ76" s="217"/>
      <c r="JK76" s="217"/>
      <c r="JL76" s="217"/>
      <c r="JM76" s="217"/>
      <c r="JN76" s="217"/>
      <c r="JO76" s="217"/>
      <c r="JP76" s="217"/>
      <c r="JQ76" s="217"/>
      <c r="JR76" s="217"/>
      <c r="JS76" s="217"/>
      <c r="JT76" s="217"/>
      <c r="JU76" s="217"/>
      <c r="JV76" s="217"/>
      <c r="JW76" s="217"/>
      <c r="JX76" s="217"/>
      <c r="JY76" s="217"/>
      <c r="JZ76" s="217"/>
      <c r="KA76" s="217"/>
      <c r="KB76" s="217"/>
      <c r="KC76" s="217"/>
      <c r="KD76" s="217"/>
      <c r="KE76" s="217"/>
      <c r="KF76" s="217"/>
      <c r="KG76" s="217"/>
      <c r="KH76" s="217"/>
      <c r="KI76" s="217"/>
      <c r="KJ76" s="217"/>
      <c r="KK76" s="217"/>
      <c r="KL76" s="217"/>
      <c r="KM76" s="217"/>
      <c r="KN76" s="217"/>
      <c r="KO76" s="217"/>
      <c r="KP76" s="217"/>
      <c r="KQ76" s="217"/>
      <c r="KR76" s="217"/>
      <c r="KS76" s="217"/>
      <c r="KT76" s="217"/>
      <c r="KU76" s="217"/>
      <c r="KV76" s="217"/>
      <c r="KW76" s="217"/>
      <c r="KX76" s="217"/>
      <c r="KY76" s="217"/>
      <c r="KZ76" s="217"/>
      <c r="LA76" s="217"/>
      <c r="LB76" s="217"/>
      <c r="LC76" s="217"/>
      <c r="LD76" s="217"/>
      <c r="LE76" s="217"/>
      <c r="LF76" s="217"/>
      <c r="LG76" s="217"/>
      <c r="LH76" s="217"/>
      <c r="LI76" s="217"/>
      <c r="LJ76" s="217"/>
      <c r="LK76" s="217"/>
      <c r="LL76" s="217"/>
      <c r="LM76" s="217"/>
      <c r="LN76" s="217"/>
      <c r="LO76" s="217"/>
    </row>
    <row r="77" spans="7:327" x14ac:dyDescent="0.2"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17"/>
      <c r="FJ77" s="217"/>
      <c r="FK77" s="217"/>
      <c r="FL77" s="217"/>
      <c r="FM77" s="217"/>
      <c r="FN77" s="217"/>
      <c r="FO77" s="217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  <c r="IL77" s="217"/>
      <c r="IM77" s="217"/>
      <c r="IN77" s="217"/>
      <c r="IO77" s="217"/>
      <c r="IP77" s="217"/>
      <c r="IQ77" s="217"/>
      <c r="IR77" s="217"/>
      <c r="IS77" s="217"/>
      <c r="IT77" s="217"/>
      <c r="IU77" s="217"/>
      <c r="IV77" s="217"/>
      <c r="IW77" s="217"/>
      <c r="IX77" s="217"/>
      <c r="IY77" s="217"/>
      <c r="IZ77" s="217"/>
      <c r="JA77" s="217"/>
      <c r="JB77" s="217"/>
      <c r="JC77" s="217"/>
      <c r="JD77" s="217"/>
      <c r="JE77" s="217"/>
      <c r="JF77" s="217"/>
      <c r="JG77" s="217"/>
      <c r="JH77" s="217"/>
      <c r="JI77" s="217"/>
      <c r="JJ77" s="217"/>
      <c r="JK77" s="217"/>
      <c r="JL77" s="217"/>
      <c r="JM77" s="217"/>
      <c r="JN77" s="217"/>
      <c r="JO77" s="217"/>
      <c r="JP77" s="217"/>
      <c r="JQ77" s="217"/>
      <c r="JR77" s="217"/>
      <c r="JS77" s="217"/>
      <c r="JT77" s="217"/>
      <c r="JU77" s="217"/>
      <c r="JV77" s="217"/>
      <c r="JW77" s="217"/>
      <c r="JX77" s="217"/>
      <c r="JY77" s="217"/>
      <c r="JZ77" s="217"/>
      <c r="KA77" s="217"/>
      <c r="KB77" s="217"/>
      <c r="KC77" s="217"/>
      <c r="KD77" s="217"/>
      <c r="KE77" s="217"/>
      <c r="KF77" s="217"/>
      <c r="KG77" s="217"/>
      <c r="KH77" s="217"/>
      <c r="KI77" s="217"/>
      <c r="KJ77" s="217"/>
      <c r="KK77" s="217"/>
      <c r="KL77" s="217"/>
      <c r="KM77" s="217"/>
      <c r="KN77" s="217"/>
      <c r="KO77" s="217"/>
      <c r="KP77" s="217"/>
      <c r="KQ77" s="217"/>
      <c r="KR77" s="217"/>
      <c r="KS77" s="217"/>
      <c r="KT77" s="217"/>
      <c r="KU77" s="217"/>
      <c r="KV77" s="217"/>
      <c r="KW77" s="217"/>
      <c r="KX77" s="217"/>
      <c r="KY77" s="217"/>
      <c r="KZ77" s="217"/>
      <c r="LA77" s="217"/>
      <c r="LB77" s="217"/>
      <c r="LC77" s="217"/>
      <c r="LD77" s="217"/>
      <c r="LE77" s="217"/>
      <c r="LF77" s="217"/>
      <c r="LG77" s="217"/>
      <c r="LH77" s="217"/>
      <c r="LI77" s="217"/>
      <c r="LJ77" s="217"/>
      <c r="LK77" s="217"/>
      <c r="LL77" s="217"/>
      <c r="LM77" s="217"/>
      <c r="LN77" s="217"/>
      <c r="LO77" s="217"/>
    </row>
    <row r="78" spans="7:327" x14ac:dyDescent="0.2"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7"/>
      <c r="FI78" s="217"/>
      <c r="FJ78" s="217"/>
      <c r="FK78" s="217"/>
      <c r="FL78" s="217"/>
      <c r="FM78" s="217"/>
      <c r="FN78" s="217"/>
      <c r="FO78" s="217"/>
      <c r="FP78" s="217"/>
      <c r="FQ78" s="217"/>
      <c r="FR78" s="217"/>
      <c r="FS78" s="217"/>
      <c r="FT78" s="217"/>
      <c r="FU78" s="217"/>
      <c r="FV78" s="217"/>
      <c r="FW78" s="217"/>
      <c r="FX78" s="217"/>
      <c r="FY78" s="217"/>
      <c r="FZ78" s="217"/>
      <c r="GA78" s="217"/>
      <c r="GB78" s="217"/>
      <c r="GC78" s="217"/>
      <c r="GD78" s="217"/>
      <c r="GE78" s="217"/>
      <c r="GF78" s="217"/>
      <c r="GG78" s="217"/>
      <c r="GH78" s="217"/>
      <c r="GI78" s="217"/>
      <c r="GJ78" s="217"/>
      <c r="GK78" s="217"/>
      <c r="GL78" s="217"/>
      <c r="GM78" s="217"/>
      <c r="GN78" s="217"/>
      <c r="GO78" s="217"/>
      <c r="GP78" s="217"/>
      <c r="GQ78" s="217"/>
      <c r="GR78" s="217"/>
      <c r="GS78" s="217"/>
      <c r="GT78" s="217"/>
      <c r="GU78" s="217"/>
      <c r="GV78" s="217"/>
      <c r="GW78" s="217"/>
      <c r="GX78" s="217"/>
      <c r="GY78" s="217"/>
      <c r="GZ78" s="217"/>
      <c r="HA78" s="217"/>
      <c r="HB78" s="217"/>
      <c r="HC78" s="217"/>
      <c r="HD78" s="217"/>
      <c r="HE78" s="217"/>
      <c r="HF78" s="217"/>
      <c r="HG78" s="217"/>
      <c r="HH78" s="217"/>
      <c r="HI78" s="217"/>
      <c r="HJ78" s="217"/>
      <c r="HK78" s="217"/>
      <c r="HL78" s="217"/>
      <c r="HM78" s="217"/>
      <c r="HN78" s="217"/>
      <c r="HO78" s="217"/>
      <c r="HP78" s="217"/>
      <c r="HQ78" s="217"/>
      <c r="HR78" s="217"/>
      <c r="HS78" s="217"/>
      <c r="HT78" s="217"/>
      <c r="HU78" s="217"/>
      <c r="HV78" s="217"/>
      <c r="HW78" s="217"/>
      <c r="HX78" s="217"/>
      <c r="HY78" s="217"/>
      <c r="HZ78" s="217"/>
      <c r="IA78" s="217"/>
      <c r="IB78" s="217"/>
      <c r="IC78" s="217"/>
      <c r="ID78" s="217"/>
      <c r="IE78" s="217"/>
      <c r="IF78" s="217"/>
      <c r="IG78" s="217"/>
      <c r="IH78" s="217"/>
      <c r="II78" s="217"/>
      <c r="IJ78" s="217"/>
      <c r="IK78" s="217"/>
      <c r="IL78" s="217"/>
      <c r="IM78" s="217"/>
      <c r="IN78" s="217"/>
      <c r="IO78" s="217"/>
      <c r="IP78" s="217"/>
      <c r="IQ78" s="217"/>
      <c r="IR78" s="217"/>
      <c r="IS78" s="217"/>
      <c r="IT78" s="217"/>
      <c r="IU78" s="217"/>
      <c r="IV78" s="217"/>
      <c r="IW78" s="217"/>
      <c r="IX78" s="217"/>
      <c r="IY78" s="217"/>
      <c r="IZ78" s="217"/>
      <c r="JA78" s="217"/>
      <c r="JB78" s="217"/>
      <c r="JC78" s="217"/>
      <c r="JD78" s="217"/>
      <c r="JE78" s="217"/>
      <c r="JF78" s="217"/>
      <c r="JG78" s="217"/>
      <c r="JH78" s="217"/>
      <c r="JI78" s="217"/>
      <c r="JJ78" s="217"/>
      <c r="JK78" s="217"/>
      <c r="JL78" s="217"/>
      <c r="JM78" s="217"/>
      <c r="JN78" s="217"/>
      <c r="JO78" s="217"/>
      <c r="JP78" s="217"/>
      <c r="JQ78" s="217"/>
      <c r="JR78" s="217"/>
      <c r="JS78" s="217"/>
      <c r="JT78" s="217"/>
      <c r="JU78" s="217"/>
      <c r="JV78" s="217"/>
      <c r="JW78" s="217"/>
      <c r="JX78" s="217"/>
      <c r="JY78" s="217"/>
      <c r="JZ78" s="217"/>
      <c r="KA78" s="217"/>
      <c r="KB78" s="217"/>
      <c r="KC78" s="217"/>
      <c r="KD78" s="217"/>
      <c r="KE78" s="217"/>
      <c r="KF78" s="217"/>
      <c r="KG78" s="217"/>
      <c r="KH78" s="217"/>
      <c r="KI78" s="217"/>
      <c r="KJ78" s="217"/>
      <c r="KK78" s="217"/>
      <c r="KL78" s="217"/>
      <c r="KM78" s="217"/>
      <c r="KN78" s="217"/>
      <c r="KO78" s="217"/>
      <c r="KP78" s="217"/>
      <c r="KQ78" s="217"/>
      <c r="KR78" s="217"/>
      <c r="KS78" s="217"/>
      <c r="KT78" s="217"/>
      <c r="KU78" s="217"/>
      <c r="KV78" s="217"/>
      <c r="KW78" s="217"/>
      <c r="KX78" s="217"/>
      <c r="KY78" s="217"/>
      <c r="KZ78" s="217"/>
      <c r="LA78" s="217"/>
      <c r="LB78" s="217"/>
      <c r="LC78" s="217"/>
      <c r="LD78" s="217"/>
      <c r="LE78" s="217"/>
      <c r="LF78" s="217"/>
      <c r="LG78" s="217"/>
      <c r="LH78" s="217"/>
      <c r="LI78" s="217"/>
      <c r="LJ78" s="217"/>
      <c r="LK78" s="217"/>
      <c r="LL78" s="217"/>
      <c r="LM78" s="217"/>
      <c r="LN78" s="217"/>
      <c r="LO78" s="217"/>
    </row>
    <row r="79" spans="7:327" x14ac:dyDescent="0.2"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7"/>
      <c r="FU79" s="217"/>
      <c r="FV79" s="217"/>
      <c r="FW79" s="217"/>
      <c r="FX79" s="217"/>
      <c r="FY79" s="217"/>
      <c r="FZ79" s="217"/>
      <c r="GA79" s="217"/>
      <c r="GB79" s="217"/>
      <c r="GC79" s="217"/>
      <c r="GD79" s="217"/>
      <c r="GE79" s="217"/>
      <c r="GF79" s="217"/>
      <c r="GG79" s="217"/>
      <c r="GH79" s="217"/>
      <c r="GI79" s="217"/>
      <c r="GJ79" s="217"/>
      <c r="GK79" s="217"/>
      <c r="GL79" s="217"/>
      <c r="GM79" s="217"/>
      <c r="GN79" s="217"/>
      <c r="GO79" s="217"/>
      <c r="GP79" s="217"/>
      <c r="GQ79" s="217"/>
      <c r="GR79" s="217"/>
      <c r="GS79" s="217"/>
      <c r="GT79" s="217"/>
      <c r="GU79" s="217"/>
      <c r="GV79" s="217"/>
      <c r="GW79" s="217"/>
      <c r="GX79" s="217"/>
      <c r="GY79" s="217"/>
      <c r="GZ79" s="217"/>
      <c r="HA79" s="217"/>
      <c r="HB79" s="217"/>
      <c r="HC79" s="217"/>
      <c r="HD79" s="217"/>
      <c r="HE79" s="217"/>
      <c r="HF79" s="217"/>
      <c r="HG79" s="217"/>
      <c r="HH79" s="217"/>
      <c r="HI79" s="217"/>
      <c r="HJ79" s="217"/>
      <c r="HK79" s="217"/>
      <c r="HL79" s="217"/>
      <c r="HM79" s="217"/>
      <c r="HN79" s="217"/>
      <c r="HO79" s="217"/>
      <c r="HP79" s="217"/>
      <c r="HQ79" s="217"/>
      <c r="HR79" s="217"/>
      <c r="HS79" s="217"/>
      <c r="HT79" s="217"/>
      <c r="HU79" s="217"/>
      <c r="HV79" s="217"/>
      <c r="HW79" s="217"/>
      <c r="HX79" s="217"/>
      <c r="HY79" s="217"/>
      <c r="HZ79" s="217"/>
      <c r="IA79" s="217"/>
      <c r="IB79" s="217"/>
      <c r="IC79" s="217"/>
      <c r="ID79" s="217"/>
      <c r="IE79" s="217"/>
      <c r="IF79" s="217"/>
      <c r="IG79" s="217"/>
      <c r="IH79" s="217"/>
      <c r="II79" s="217"/>
      <c r="IJ79" s="217"/>
      <c r="IK79" s="217"/>
      <c r="IL79" s="217"/>
      <c r="IM79" s="217"/>
      <c r="IN79" s="217"/>
      <c r="IO79" s="217"/>
      <c r="IP79" s="217"/>
      <c r="IQ79" s="217"/>
      <c r="IR79" s="217"/>
      <c r="IS79" s="217"/>
      <c r="IT79" s="217"/>
      <c r="IU79" s="217"/>
      <c r="IV79" s="217"/>
      <c r="IW79" s="217"/>
      <c r="IX79" s="217"/>
      <c r="IY79" s="217"/>
      <c r="IZ79" s="217"/>
      <c r="JA79" s="217"/>
      <c r="JB79" s="217"/>
      <c r="JC79" s="217"/>
      <c r="JD79" s="217"/>
      <c r="JE79" s="217"/>
      <c r="JF79" s="217"/>
      <c r="JG79" s="217"/>
      <c r="JH79" s="217"/>
      <c r="JI79" s="217"/>
      <c r="JJ79" s="217"/>
      <c r="JK79" s="217"/>
      <c r="JL79" s="217"/>
      <c r="JM79" s="217"/>
      <c r="JN79" s="217"/>
      <c r="JO79" s="217"/>
      <c r="JP79" s="217"/>
      <c r="JQ79" s="217"/>
      <c r="JR79" s="217"/>
      <c r="JS79" s="217"/>
      <c r="JT79" s="217"/>
      <c r="JU79" s="217"/>
      <c r="JV79" s="217"/>
      <c r="JW79" s="217"/>
      <c r="JX79" s="217"/>
      <c r="JY79" s="217"/>
      <c r="JZ79" s="217"/>
      <c r="KA79" s="217"/>
      <c r="KB79" s="217"/>
      <c r="KC79" s="217"/>
      <c r="KD79" s="217"/>
      <c r="KE79" s="217"/>
      <c r="KF79" s="217"/>
      <c r="KG79" s="217"/>
      <c r="KH79" s="217"/>
      <c r="KI79" s="217"/>
      <c r="KJ79" s="217"/>
      <c r="KK79" s="217"/>
      <c r="KL79" s="217"/>
      <c r="KM79" s="217"/>
      <c r="KN79" s="217"/>
      <c r="KO79" s="217"/>
      <c r="KP79" s="217"/>
      <c r="KQ79" s="217"/>
      <c r="KR79" s="217"/>
      <c r="KS79" s="217"/>
      <c r="KT79" s="217"/>
      <c r="KU79" s="217"/>
      <c r="KV79" s="217"/>
      <c r="KW79" s="217"/>
      <c r="KX79" s="217"/>
      <c r="KY79" s="217"/>
      <c r="KZ79" s="217"/>
      <c r="LA79" s="217"/>
      <c r="LB79" s="217"/>
      <c r="LC79" s="217"/>
      <c r="LD79" s="217"/>
      <c r="LE79" s="217"/>
      <c r="LF79" s="217"/>
      <c r="LG79" s="217"/>
      <c r="LH79" s="217"/>
      <c r="LI79" s="217"/>
      <c r="LJ79" s="217"/>
      <c r="LK79" s="217"/>
      <c r="LL79" s="217"/>
      <c r="LM79" s="217"/>
      <c r="LN79" s="217"/>
      <c r="LO79" s="217"/>
    </row>
    <row r="80" spans="7:327" x14ac:dyDescent="0.2"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7"/>
      <c r="FI80" s="217"/>
      <c r="FJ80" s="217"/>
      <c r="FK80" s="217"/>
      <c r="FL80" s="217"/>
      <c r="FM80" s="217"/>
      <c r="FN80" s="217"/>
      <c r="FO80" s="217"/>
      <c r="FP80" s="217"/>
      <c r="FQ80" s="217"/>
      <c r="FR80" s="217"/>
      <c r="FS80" s="217"/>
      <c r="FT80" s="217"/>
      <c r="FU80" s="217"/>
      <c r="FV80" s="217"/>
      <c r="FW80" s="217"/>
      <c r="FX80" s="217"/>
      <c r="FY80" s="217"/>
      <c r="FZ80" s="217"/>
      <c r="GA80" s="217"/>
      <c r="GB80" s="217"/>
      <c r="GC80" s="217"/>
      <c r="GD80" s="217"/>
      <c r="GE80" s="217"/>
      <c r="GF80" s="217"/>
      <c r="GG80" s="217"/>
      <c r="GH80" s="217"/>
      <c r="GI80" s="217"/>
      <c r="GJ80" s="217"/>
      <c r="GK80" s="217"/>
      <c r="GL80" s="217"/>
      <c r="GM80" s="217"/>
      <c r="GN80" s="217"/>
      <c r="GO80" s="217"/>
      <c r="GP80" s="217"/>
      <c r="GQ80" s="217"/>
      <c r="GR80" s="217"/>
      <c r="GS80" s="217"/>
      <c r="GT80" s="217"/>
      <c r="GU80" s="217"/>
      <c r="GV80" s="217"/>
      <c r="GW80" s="217"/>
      <c r="GX80" s="217"/>
      <c r="GY80" s="217"/>
      <c r="GZ80" s="217"/>
      <c r="HA80" s="217"/>
      <c r="HB80" s="217"/>
      <c r="HC80" s="217"/>
      <c r="HD80" s="217"/>
      <c r="HE80" s="217"/>
      <c r="HF80" s="217"/>
      <c r="HG80" s="217"/>
      <c r="HH80" s="217"/>
      <c r="HI80" s="217"/>
      <c r="HJ80" s="217"/>
      <c r="HK80" s="217"/>
      <c r="HL80" s="217"/>
      <c r="HM80" s="217"/>
      <c r="HN80" s="217"/>
      <c r="HO80" s="217"/>
      <c r="HP80" s="217"/>
      <c r="HQ80" s="217"/>
      <c r="HR80" s="217"/>
      <c r="HS80" s="217"/>
      <c r="HT80" s="217"/>
      <c r="HU80" s="217"/>
      <c r="HV80" s="217"/>
      <c r="HW80" s="217"/>
      <c r="HX80" s="217"/>
      <c r="HY80" s="217"/>
      <c r="HZ80" s="217"/>
      <c r="IA80" s="217"/>
      <c r="IB80" s="217"/>
      <c r="IC80" s="217"/>
      <c r="ID80" s="217"/>
      <c r="IE80" s="217"/>
      <c r="IF80" s="217"/>
      <c r="IG80" s="217"/>
      <c r="IH80" s="217"/>
      <c r="II80" s="217"/>
      <c r="IJ80" s="217"/>
      <c r="IK80" s="217"/>
      <c r="IL80" s="217"/>
      <c r="IM80" s="217"/>
      <c r="IN80" s="217"/>
      <c r="IO80" s="217"/>
      <c r="IP80" s="217"/>
      <c r="IQ80" s="217"/>
      <c r="IR80" s="217"/>
      <c r="IS80" s="217"/>
      <c r="IT80" s="217"/>
      <c r="IU80" s="217"/>
      <c r="IV80" s="217"/>
      <c r="IW80" s="217"/>
      <c r="IX80" s="217"/>
      <c r="IY80" s="217"/>
      <c r="IZ80" s="217"/>
      <c r="JA80" s="217"/>
      <c r="JB80" s="217"/>
      <c r="JC80" s="217"/>
      <c r="JD80" s="217"/>
      <c r="JE80" s="217"/>
      <c r="JF80" s="217"/>
      <c r="JG80" s="217"/>
      <c r="JH80" s="217"/>
      <c r="JI80" s="217"/>
      <c r="JJ80" s="217"/>
      <c r="JK80" s="217"/>
      <c r="JL80" s="217"/>
      <c r="JM80" s="217"/>
      <c r="JN80" s="217"/>
      <c r="JO80" s="217"/>
      <c r="JP80" s="217"/>
      <c r="JQ80" s="217"/>
      <c r="JR80" s="217"/>
      <c r="JS80" s="217"/>
      <c r="JT80" s="217"/>
      <c r="JU80" s="217"/>
      <c r="JV80" s="217"/>
      <c r="JW80" s="217"/>
      <c r="JX80" s="217"/>
      <c r="JY80" s="217"/>
      <c r="JZ80" s="217"/>
      <c r="KA80" s="217"/>
      <c r="KB80" s="217"/>
      <c r="KC80" s="217"/>
      <c r="KD80" s="217"/>
      <c r="KE80" s="217"/>
      <c r="KF80" s="217"/>
      <c r="KG80" s="217"/>
      <c r="KH80" s="217"/>
      <c r="KI80" s="217"/>
      <c r="KJ80" s="217"/>
      <c r="KK80" s="217"/>
      <c r="KL80" s="217"/>
      <c r="KM80" s="217"/>
      <c r="KN80" s="217"/>
      <c r="KO80" s="217"/>
      <c r="KP80" s="217"/>
      <c r="KQ80" s="217"/>
      <c r="KR80" s="217"/>
      <c r="KS80" s="217"/>
      <c r="KT80" s="217"/>
      <c r="KU80" s="217"/>
      <c r="KV80" s="217"/>
      <c r="KW80" s="217"/>
      <c r="KX80" s="217"/>
      <c r="KY80" s="217"/>
      <c r="KZ80" s="217"/>
      <c r="LA80" s="217"/>
      <c r="LB80" s="217"/>
      <c r="LC80" s="217"/>
      <c r="LD80" s="217"/>
      <c r="LE80" s="217"/>
      <c r="LF80" s="217"/>
      <c r="LG80" s="217"/>
      <c r="LH80" s="217"/>
      <c r="LI80" s="217"/>
      <c r="LJ80" s="217"/>
      <c r="LK80" s="217"/>
      <c r="LL80" s="217"/>
      <c r="LM80" s="217"/>
      <c r="LN80" s="217"/>
      <c r="LO80" s="217"/>
    </row>
    <row r="81" spans="7:327" x14ac:dyDescent="0.2"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7"/>
      <c r="FI81" s="217"/>
      <c r="FJ81" s="217"/>
      <c r="FK81" s="217"/>
      <c r="FL81" s="217"/>
      <c r="FM81" s="217"/>
      <c r="FN81" s="217"/>
      <c r="FO81" s="217"/>
      <c r="FP81" s="217"/>
      <c r="FQ81" s="217"/>
      <c r="FR81" s="217"/>
      <c r="FS81" s="217"/>
      <c r="FT81" s="217"/>
      <c r="FU81" s="217"/>
      <c r="FV81" s="217"/>
      <c r="FW81" s="217"/>
      <c r="FX81" s="217"/>
      <c r="FY81" s="217"/>
      <c r="FZ81" s="217"/>
      <c r="GA81" s="217"/>
      <c r="GB81" s="217"/>
      <c r="GC81" s="217"/>
      <c r="GD81" s="217"/>
      <c r="GE81" s="217"/>
      <c r="GF81" s="217"/>
      <c r="GG81" s="217"/>
      <c r="GH81" s="217"/>
      <c r="GI81" s="217"/>
      <c r="GJ81" s="217"/>
      <c r="GK81" s="217"/>
      <c r="GL81" s="217"/>
      <c r="GM81" s="217"/>
      <c r="GN81" s="217"/>
      <c r="GO81" s="217"/>
      <c r="GP81" s="217"/>
      <c r="GQ81" s="217"/>
      <c r="GR81" s="217"/>
      <c r="GS81" s="217"/>
      <c r="GT81" s="217"/>
      <c r="GU81" s="217"/>
      <c r="GV81" s="217"/>
      <c r="GW81" s="217"/>
      <c r="GX81" s="217"/>
      <c r="GY81" s="217"/>
      <c r="GZ81" s="217"/>
      <c r="HA81" s="217"/>
      <c r="HB81" s="217"/>
      <c r="HC81" s="217"/>
      <c r="HD81" s="217"/>
      <c r="HE81" s="217"/>
      <c r="HF81" s="217"/>
      <c r="HG81" s="217"/>
      <c r="HH81" s="217"/>
      <c r="HI81" s="217"/>
      <c r="HJ81" s="217"/>
      <c r="HK81" s="217"/>
      <c r="HL81" s="217"/>
      <c r="HM81" s="217"/>
      <c r="HN81" s="217"/>
      <c r="HO81" s="217"/>
      <c r="HP81" s="217"/>
      <c r="HQ81" s="217"/>
      <c r="HR81" s="217"/>
      <c r="HS81" s="217"/>
      <c r="HT81" s="217"/>
      <c r="HU81" s="217"/>
      <c r="HV81" s="217"/>
      <c r="HW81" s="217"/>
      <c r="HX81" s="217"/>
      <c r="HY81" s="217"/>
      <c r="HZ81" s="217"/>
      <c r="IA81" s="217"/>
      <c r="IB81" s="217"/>
      <c r="IC81" s="217"/>
      <c r="ID81" s="217"/>
      <c r="IE81" s="217"/>
      <c r="IF81" s="217"/>
      <c r="IG81" s="217"/>
      <c r="IH81" s="217"/>
      <c r="II81" s="217"/>
      <c r="IJ81" s="217"/>
      <c r="IK81" s="217"/>
      <c r="IL81" s="217"/>
      <c r="IM81" s="217"/>
      <c r="IN81" s="217"/>
      <c r="IO81" s="217"/>
      <c r="IP81" s="217"/>
      <c r="IQ81" s="217"/>
      <c r="IR81" s="217"/>
      <c r="IS81" s="217"/>
      <c r="IT81" s="217"/>
      <c r="IU81" s="217"/>
      <c r="IV81" s="217"/>
      <c r="IW81" s="217"/>
      <c r="IX81" s="217"/>
      <c r="IY81" s="217"/>
      <c r="IZ81" s="217"/>
      <c r="JA81" s="217"/>
      <c r="JB81" s="217"/>
      <c r="JC81" s="217"/>
      <c r="JD81" s="217"/>
      <c r="JE81" s="217"/>
      <c r="JF81" s="217"/>
      <c r="JG81" s="217"/>
      <c r="JH81" s="217"/>
      <c r="JI81" s="217"/>
      <c r="JJ81" s="217"/>
      <c r="JK81" s="217"/>
      <c r="JL81" s="217"/>
      <c r="JM81" s="217"/>
      <c r="JN81" s="217"/>
      <c r="JO81" s="217"/>
      <c r="JP81" s="217"/>
      <c r="JQ81" s="217"/>
      <c r="JR81" s="217"/>
      <c r="JS81" s="217"/>
      <c r="JT81" s="217"/>
      <c r="JU81" s="217"/>
      <c r="JV81" s="217"/>
      <c r="JW81" s="217"/>
      <c r="JX81" s="217"/>
      <c r="JY81" s="217"/>
      <c r="JZ81" s="217"/>
      <c r="KA81" s="217"/>
      <c r="KB81" s="217"/>
      <c r="KC81" s="217"/>
      <c r="KD81" s="217"/>
      <c r="KE81" s="217"/>
      <c r="KF81" s="217"/>
      <c r="KG81" s="217"/>
      <c r="KH81" s="217"/>
      <c r="KI81" s="217"/>
      <c r="KJ81" s="217"/>
      <c r="KK81" s="217"/>
      <c r="KL81" s="217"/>
      <c r="KM81" s="217"/>
      <c r="KN81" s="217"/>
      <c r="KO81" s="217"/>
      <c r="KP81" s="217"/>
      <c r="KQ81" s="217"/>
      <c r="KR81" s="217"/>
      <c r="KS81" s="217"/>
      <c r="KT81" s="217"/>
      <c r="KU81" s="217"/>
      <c r="KV81" s="217"/>
      <c r="KW81" s="217"/>
      <c r="KX81" s="217"/>
      <c r="KY81" s="217"/>
      <c r="KZ81" s="217"/>
      <c r="LA81" s="217"/>
      <c r="LB81" s="217"/>
      <c r="LC81" s="217"/>
      <c r="LD81" s="217"/>
      <c r="LE81" s="217"/>
      <c r="LF81" s="217"/>
      <c r="LG81" s="217"/>
      <c r="LH81" s="217"/>
      <c r="LI81" s="217"/>
      <c r="LJ81" s="217"/>
      <c r="LK81" s="217"/>
      <c r="LL81" s="217"/>
      <c r="LM81" s="217"/>
      <c r="LN81" s="217"/>
      <c r="LO81" s="217"/>
    </row>
    <row r="82" spans="7:327" x14ac:dyDescent="0.2"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7"/>
      <c r="FI82" s="217"/>
      <c r="FJ82" s="217"/>
      <c r="FK82" s="217"/>
      <c r="FL82" s="217"/>
      <c r="FM82" s="217"/>
      <c r="FN82" s="217"/>
      <c r="FO82" s="217"/>
      <c r="FP82" s="217"/>
      <c r="FQ82" s="217"/>
      <c r="FR82" s="217"/>
      <c r="FS82" s="217"/>
      <c r="FT82" s="217"/>
      <c r="FU82" s="217"/>
      <c r="FV82" s="217"/>
      <c r="FW82" s="217"/>
      <c r="FX82" s="217"/>
      <c r="FY82" s="217"/>
      <c r="FZ82" s="217"/>
      <c r="GA82" s="217"/>
      <c r="GB82" s="217"/>
      <c r="GC82" s="217"/>
      <c r="GD82" s="217"/>
      <c r="GE82" s="217"/>
      <c r="GF82" s="217"/>
      <c r="GG82" s="217"/>
      <c r="GH82" s="217"/>
      <c r="GI82" s="217"/>
      <c r="GJ82" s="217"/>
      <c r="GK82" s="217"/>
      <c r="GL82" s="217"/>
      <c r="GM82" s="217"/>
      <c r="GN82" s="217"/>
      <c r="GO82" s="217"/>
      <c r="GP82" s="217"/>
      <c r="GQ82" s="217"/>
      <c r="GR82" s="217"/>
      <c r="GS82" s="217"/>
      <c r="GT82" s="217"/>
      <c r="GU82" s="217"/>
      <c r="GV82" s="217"/>
      <c r="GW82" s="217"/>
      <c r="GX82" s="217"/>
      <c r="GY82" s="217"/>
      <c r="GZ82" s="217"/>
      <c r="HA82" s="217"/>
      <c r="HB82" s="217"/>
      <c r="HC82" s="217"/>
      <c r="HD82" s="217"/>
      <c r="HE82" s="217"/>
      <c r="HF82" s="217"/>
      <c r="HG82" s="217"/>
      <c r="HH82" s="217"/>
      <c r="HI82" s="217"/>
      <c r="HJ82" s="217"/>
      <c r="HK82" s="217"/>
      <c r="HL82" s="217"/>
      <c r="HM82" s="217"/>
      <c r="HN82" s="217"/>
      <c r="HO82" s="217"/>
      <c r="HP82" s="217"/>
      <c r="HQ82" s="217"/>
      <c r="HR82" s="217"/>
      <c r="HS82" s="217"/>
      <c r="HT82" s="217"/>
      <c r="HU82" s="217"/>
      <c r="HV82" s="217"/>
      <c r="HW82" s="217"/>
      <c r="HX82" s="217"/>
      <c r="HY82" s="217"/>
      <c r="HZ82" s="217"/>
      <c r="IA82" s="217"/>
      <c r="IB82" s="217"/>
      <c r="IC82" s="217"/>
      <c r="ID82" s="217"/>
      <c r="IE82" s="217"/>
      <c r="IF82" s="217"/>
      <c r="IG82" s="217"/>
      <c r="IH82" s="217"/>
      <c r="II82" s="217"/>
      <c r="IJ82" s="217"/>
      <c r="IK82" s="217"/>
      <c r="IL82" s="217"/>
      <c r="IM82" s="217"/>
      <c r="IN82" s="217"/>
      <c r="IO82" s="217"/>
      <c r="IP82" s="217"/>
      <c r="IQ82" s="217"/>
      <c r="IR82" s="217"/>
      <c r="IS82" s="217"/>
      <c r="IT82" s="217"/>
      <c r="IU82" s="217"/>
      <c r="IV82" s="217"/>
      <c r="IW82" s="217"/>
      <c r="IX82" s="217"/>
      <c r="IY82" s="217"/>
      <c r="IZ82" s="217"/>
      <c r="JA82" s="217"/>
      <c r="JB82" s="217"/>
      <c r="JC82" s="217"/>
      <c r="JD82" s="217"/>
      <c r="JE82" s="217"/>
      <c r="JF82" s="217"/>
      <c r="JG82" s="217"/>
      <c r="JH82" s="217"/>
      <c r="JI82" s="217"/>
      <c r="JJ82" s="217"/>
      <c r="JK82" s="217"/>
      <c r="JL82" s="217"/>
      <c r="JM82" s="217"/>
      <c r="JN82" s="217"/>
      <c r="JO82" s="217"/>
      <c r="JP82" s="217"/>
      <c r="JQ82" s="217"/>
      <c r="JR82" s="217"/>
      <c r="JS82" s="217"/>
      <c r="JT82" s="217"/>
      <c r="JU82" s="217"/>
      <c r="JV82" s="217"/>
      <c r="JW82" s="217"/>
      <c r="JX82" s="217"/>
      <c r="JY82" s="217"/>
      <c r="JZ82" s="217"/>
      <c r="KA82" s="217"/>
      <c r="KB82" s="217"/>
      <c r="KC82" s="217"/>
      <c r="KD82" s="217"/>
      <c r="KE82" s="217"/>
      <c r="KF82" s="217"/>
      <c r="KG82" s="217"/>
      <c r="KH82" s="217"/>
      <c r="KI82" s="217"/>
      <c r="KJ82" s="217"/>
      <c r="KK82" s="217"/>
      <c r="KL82" s="217"/>
      <c r="KM82" s="217"/>
      <c r="KN82" s="217"/>
      <c r="KO82" s="217"/>
      <c r="KP82" s="217"/>
      <c r="KQ82" s="217"/>
      <c r="KR82" s="217"/>
      <c r="KS82" s="217"/>
      <c r="KT82" s="217"/>
      <c r="KU82" s="217"/>
      <c r="KV82" s="217"/>
      <c r="KW82" s="217"/>
      <c r="KX82" s="217"/>
      <c r="KY82" s="217"/>
      <c r="KZ82" s="217"/>
      <c r="LA82" s="217"/>
      <c r="LB82" s="217"/>
      <c r="LC82" s="217"/>
      <c r="LD82" s="217"/>
      <c r="LE82" s="217"/>
      <c r="LF82" s="217"/>
      <c r="LG82" s="217"/>
      <c r="LH82" s="217"/>
      <c r="LI82" s="217"/>
      <c r="LJ82" s="217"/>
      <c r="LK82" s="217"/>
      <c r="LL82" s="217"/>
      <c r="LM82" s="217"/>
      <c r="LN82" s="217"/>
      <c r="LO82" s="217"/>
    </row>
    <row r="83" spans="7:327" x14ac:dyDescent="0.2"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17"/>
      <c r="FJ83" s="217"/>
      <c r="FK83" s="217"/>
      <c r="FL83" s="217"/>
      <c r="FM83" s="217"/>
      <c r="FN83" s="217"/>
      <c r="FO83" s="217"/>
      <c r="FP83" s="217"/>
      <c r="FQ83" s="217"/>
      <c r="FR83" s="217"/>
      <c r="FS83" s="217"/>
      <c r="FT83" s="217"/>
      <c r="FU83" s="217"/>
      <c r="FV83" s="217"/>
      <c r="FW83" s="217"/>
      <c r="FX83" s="217"/>
      <c r="FY83" s="217"/>
      <c r="FZ83" s="217"/>
      <c r="GA83" s="217"/>
      <c r="GB83" s="217"/>
      <c r="GC83" s="217"/>
      <c r="GD83" s="217"/>
      <c r="GE83" s="217"/>
      <c r="GF83" s="217"/>
      <c r="GG83" s="217"/>
      <c r="GH83" s="217"/>
      <c r="GI83" s="217"/>
      <c r="GJ83" s="217"/>
      <c r="GK83" s="217"/>
      <c r="GL83" s="217"/>
      <c r="GM83" s="217"/>
      <c r="GN83" s="217"/>
      <c r="GO83" s="217"/>
      <c r="GP83" s="217"/>
      <c r="GQ83" s="217"/>
      <c r="GR83" s="217"/>
      <c r="GS83" s="217"/>
      <c r="GT83" s="217"/>
      <c r="GU83" s="217"/>
      <c r="GV83" s="217"/>
      <c r="GW83" s="217"/>
      <c r="GX83" s="217"/>
      <c r="GY83" s="217"/>
      <c r="GZ83" s="217"/>
      <c r="HA83" s="217"/>
      <c r="HB83" s="217"/>
      <c r="HC83" s="217"/>
      <c r="HD83" s="217"/>
      <c r="HE83" s="217"/>
      <c r="HF83" s="217"/>
      <c r="HG83" s="217"/>
      <c r="HH83" s="217"/>
      <c r="HI83" s="217"/>
      <c r="HJ83" s="217"/>
      <c r="HK83" s="217"/>
      <c r="HL83" s="217"/>
      <c r="HM83" s="217"/>
      <c r="HN83" s="217"/>
      <c r="HO83" s="217"/>
      <c r="HP83" s="217"/>
      <c r="HQ83" s="217"/>
      <c r="HR83" s="217"/>
      <c r="HS83" s="217"/>
      <c r="HT83" s="217"/>
      <c r="HU83" s="217"/>
      <c r="HV83" s="217"/>
      <c r="HW83" s="217"/>
      <c r="HX83" s="217"/>
      <c r="HY83" s="217"/>
      <c r="HZ83" s="217"/>
      <c r="IA83" s="217"/>
      <c r="IB83" s="217"/>
      <c r="IC83" s="217"/>
      <c r="ID83" s="217"/>
      <c r="IE83" s="217"/>
      <c r="IF83" s="217"/>
      <c r="IG83" s="217"/>
      <c r="IH83" s="217"/>
      <c r="II83" s="217"/>
      <c r="IJ83" s="217"/>
      <c r="IK83" s="217"/>
      <c r="IL83" s="217"/>
      <c r="IM83" s="217"/>
      <c r="IN83" s="217"/>
      <c r="IO83" s="217"/>
      <c r="IP83" s="217"/>
      <c r="IQ83" s="217"/>
      <c r="IR83" s="217"/>
      <c r="IS83" s="217"/>
      <c r="IT83" s="217"/>
      <c r="IU83" s="217"/>
      <c r="IV83" s="217"/>
      <c r="IW83" s="217"/>
      <c r="IX83" s="217"/>
      <c r="IY83" s="217"/>
      <c r="IZ83" s="217"/>
      <c r="JA83" s="217"/>
      <c r="JB83" s="217"/>
      <c r="JC83" s="217"/>
      <c r="JD83" s="217"/>
      <c r="JE83" s="217"/>
      <c r="JF83" s="217"/>
      <c r="JG83" s="217"/>
      <c r="JH83" s="217"/>
      <c r="JI83" s="217"/>
      <c r="JJ83" s="217"/>
      <c r="JK83" s="217"/>
      <c r="JL83" s="217"/>
      <c r="JM83" s="217"/>
      <c r="JN83" s="217"/>
      <c r="JO83" s="217"/>
      <c r="JP83" s="217"/>
      <c r="JQ83" s="217"/>
      <c r="JR83" s="217"/>
      <c r="JS83" s="217"/>
      <c r="JT83" s="217"/>
      <c r="JU83" s="217"/>
      <c r="JV83" s="217"/>
      <c r="JW83" s="217"/>
      <c r="JX83" s="217"/>
      <c r="JY83" s="217"/>
      <c r="JZ83" s="217"/>
      <c r="KA83" s="217"/>
      <c r="KB83" s="217"/>
      <c r="KC83" s="217"/>
      <c r="KD83" s="217"/>
      <c r="KE83" s="217"/>
      <c r="KF83" s="217"/>
      <c r="KG83" s="217"/>
      <c r="KH83" s="217"/>
      <c r="KI83" s="217"/>
      <c r="KJ83" s="217"/>
      <c r="KK83" s="217"/>
      <c r="KL83" s="217"/>
      <c r="KM83" s="217"/>
      <c r="KN83" s="217"/>
      <c r="KO83" s="217"/>
      <c r="KP83" s="217"/>
      <c r="KQ83" s="217"/>
      <c r="KR83" s="217"/>
      <c r="KS83" s="217"/>
      <c r="KT83" s="217"/>
      <c r="KU83" s="217"/>
      <c r="KV83" s="217"/>
      <c r="KW83" s="217"/>
      <c r="KX83" s="217"/>
      <c r="KY83" s="217"/>
      <c r="KZ83" s="217"/>
      <c r="LA83" s="217"/>
      <c r="LB83" s="217"/>
      <c r="LC83" s="217"/>
      <c r="LD83" s="217"/>
      <c r="LE83" s="217"/>
      <c r="LF83" s="217"/>
      <c r="LG83" s="217"/>
      <c r="LH83" s="217"/>
      <c r="LI83" s="217"/>
      <c r="LJ83" s="217"/>
      <c r="LK83" s="217"/>
      <c r="LL83" s="217"/>
      <c r="LM83" s="217"/>
      <c r="LN83" s="217"/>
      <c r="LO83" s="217"/>
    </row>
    <row r="84" spans="7:327" x14ac:dyDescent="0.2"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7"/>
      <c r="FI84" s="217"/>
      <c r="FJ84" s="217"/>
      <c r="FK84" s="217"/>
      <c r="FL84" s="217"/>
      <c r="FM84" s="217"/>
      <c r="FN84" s="217"/>
      <c r="FO84" s="217"/>
      <c r="FP84" s="217"/>
      <c r="FQ84" s="217"/>
      <c r="FR84" s="217"/>
      <c r="FS84" s="217"/>
      <c r="FT84" s="217"/>
      <c r="FU84" s="217"/>
      <c r="FV84" s="217"/>
      <c r="FW84" s="217"/>
      <c r="FX84" s="217"/>
      <c r="FY84" s="217"/>
      <c r="FZ84" s="217"/>
      <c r="GA84" s="217"/>
      <c r="GB84" s="217"/>
      <c r="GC84" s="217"/>
      <c r="GD84" s="217"/>
      <c r="GE84" s="217"/>
      <c r="GF84" s="217"/>
      <c r="GG84" s="217"/>
      <c r="GH84" s="217"/>
      <c r="GI84" s="217"/>
      <c r="GJ84" s="217"/>
      <c r="GK84" s="217"/>
      <c r="GL84" s="217"/>
      <c r="GM84" s="217"/>
      <c r="GN84" s="217"/>
      <c r="GO84" s="217"/>
      <c r="GP84" s="217"/>
      <c r="GQ84" s="217"/>
      <c r="GR84" s="217"/>
      <c r="GS84" s="217"/>
      <c r="GT84" s="217"/>
      <c r="GU84" s="217"/>
      <c r="GV84" s="217"/>
      <c r="GW84" s="217"/>
      <c r="GX84" s="217"/>
      <c r="GY84" s="217"/>
      <c r="GZ84" s="217"/>
      <c r="HA84" s="217"/>
      <c r="HB84" s="217"/>
      <c r="HC84" s="217"/>
      <c r="HD84" s="217"/>
      <c r="HE84" s="217"/>
      <c r="HF84" s="217"/>
      <c r="HG84" s="217"/>
      <c r="HH84" s="217"/>
      <c r="HI84" s="217"/>
      <c r="HJ84" s="217"/>
      <c r="HK84" s="217"/>
      <c r="HL84" s="217"/>
      <c r="HM84" s="217"/>
      <c r="HN84" s="217"/>
      <c r="HO84" s="217"/>
      <c r="HP84" s="217"/>
      <c r="HQ84" s="217"/>
      <c r="HR84" s="217"/>
      <c r="HS84" s="217"/>
      <c r="HT84" s="217"/>
      <c r="HU84" s="217"/>
      <c r="HV84" s="217"/>
      <c r="HW84" s="217"/>
      <c r="HX84" s="217"/>
      <c r="HY84" s="217"/>
      <c r="HZ84" s="217"/>
      <c r="IA84" s="217"/>
      <c r="IB84" s="217"/>
      <c r="IC84" s="217"/>
      <c r="ID84" s="217"/>
      <c r="IE84" s="217"/>
      <c r="IF84" s="217"/>
      <c r="IG84" s="217"/>
      <c r="IH84" s="217"/>
      <c r="II84" s="217"/>
      <c r="IJ84" s="217"/>
      <c r="IK84" s="217"/>
      <c r="IL84" s="217"/>
      <c r="IM84" s="217"/>
      <c r="IN84" s="217"/>
      <c r="IO84" s="217"/>
      <c r="IP84" s="217"/>
      <c r="IQ84" s="217"/>
      <c r="IR84" s="217"/>
      <c r="IS84" s="217"/>
      <c r="IT84" s="217"/>
      <c r="IU84" s="217"/>
      <c r="IV84" s="217"/>
      <c r="IW84" s="217"/>
      <c r="IX84" s="217"/>
      <c r="IY84" s="217"/>
      <c r="IZ84" s="217"/>
      <c r="JA84" s="217"/>
      <c r="JB84" s="217"/>
      <c r="JC84" s="217"/>
      <c r="JD84" s="217"/>
      <c r="JE84" s="217"/>
      <c r="JF84" s="217"/>
      <c r="JG84" s="217"/>
      <c r="JH84" s="217"/>
      <c r="JI84" s="217"/>
      <c r="JJ84" s="217"/>
      <c r="JK84" s="217"/>
      <c r="JL84" s="217"/>
      <c r="JM84" s="217"/>
      <c r="JN84" s="217"/>
      <c r="JO84" s="217"/>
      <c r="JP84" s="217"/>
      <c r="JQ84" s="217"/>
      <c r="JR84" s="217"/>
      <c r="JS84" s="217"/>
      <c r="JT84" s="217"/>
      <c r="JU84" s="217"/>
      <c r="JV84" s="217"/>
      <c r="JW84" s="217"/>
      <c r="JX84" s="217"/>
      <c r="JY84" s="217"/>
      <c r="JZ84" s="217"/>
      <c r="KA84" s="217"/>
      <c r="KB84" s="217"/>
      <c r="KC84" s="217"/>
      <c r="KD84" s="217"/>
      <c r="KE84" s="217"/>
      <c r="KF84" s="217"/>
      <c r="KG84" s="217"/>
      <c r="KH84" s="217"/>
      <c r="KI84" s="217"/>
      <c r="KJ84" s="217"/>
      <c r="KK84" s="217"/>
      <c r="KL84" s="217"/>
      <c r="KM84" s="217"/>
      <c r="KN84" s="217"/>
      <c r="KO84" s="217"/>
      <c r="KP84" s="217"/>
      <c r="KQ84" s="217"/>
      <c r="KR84" s="217"/>
      <c r="KS84" s="217"/>
      <c r="KT84" s="217"/>
      <c r="KU84" s="217"/>
      <c r="KV84" s="217"/>
      <c r="KW84" s="217"/>
      <c r="KX84" s="217"/>
      <c r="KY84" s="217"/>
      <c r="KZ84" s="217"/>
      <c r="LA84" s="217"/>
      <c r="LB84" s="217"/>
      <c r="LC84" s="217"/>
      <c r="LD84" s="217"/>
      <c r="LE84" s="217"/>
      <c r="LF84" s="217"/>
      <c r="LG84" s="217"/>
      <c r="LH84" s="217"/>
      <c r="LI84" s="217"/>
      <c r="LJ84" s="217"/>
      <c r="LK84" s="217"/>
      <c r="LL84" s="217"/>
      <c r="LM84" s="217"/>
      <c r="LN84" s="217"/>
      <c r="LO84" s="217"/>
    </row>
    <row r="85" spans="7:327" x14ac:dyDescent="0.2"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  <c r="ET85" s="217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7"/>
      <c r="FI85" s="217"/>
      <c r="FJ85" s="217"/>
      <c r="FK85" s="217"/>
      <c r="FL85" s="217"/>
      <c r="FM85" s="217"/>
      <c r="FN85" s="217"/>
      <c r="FO85" s="217"/>
      <c r="FP85" s="217"/>
      <c r="FQ85" s="217"/>
      <c r="FR85" s="217"/>
      <c r="FS85" s="217"/>
      <c r="FT85" s="217"/>
      <c r="FU85" s="217"/>
      <c r="FV85" s="217"/>
      <c r="FW85" s="217"/>
      <c r="FX85" s="217"/>
      <c r="FY85" s="217"/>
      <c r="FZ85" s="217"/>
      <c r="GA85" s="217"/>
      <c r="GB85" s="217"/>
      <c r="GC85" s="217"/>
      <c r="GD85" s="217"/>
      <c r="GE85" s="217"/>
      <c r="GF85" s="217"/>
      <c r="GG85" s="217"/>
      <c r="GH85" s="217"/>
      <c r="GI85" s="217"/>
      <c r="GJ85" s="217"/>
      <c r="GK85" s="217"/>
      <c r="GL85" s="217"/>
      <c r="GM85" s="217"/>
      <c r="GN85" s="217"/>
      <c r="GO85" s="217"/>
      <c r="GP85" s="217"/>
      <c r="GQ85" s="217"/>
      <c r="GR85" s="217"/>
      <c r="GS85" s="217"/>
      <c r="GT85" s="217"/>
      <c r="GU85" s="217"/>
      <c r="GV85" s="217"/>
      <c r="GW85" s="217"/>
      <c r="GX85" s="217"/>
      <c r="GY85" s="217"/>
      <c r="GZ85" s="217"/>
      <c r="HA85" s="217"/>
      <c r="HB85" s="217"/>
      <c r="HC85" s="217"/>
      <c r="HD85" s="217"/>
      <c r="HE85" s="217"/>
      <c r="HF85" s="217"/>
      <c r="HG85" s="217"/>
      <c r="HH85" s="217"/>
      <c r="HI85" s="217"/>
      <c r="HJ85" s="217"/>
      <c r="HK85" s="217"/>
      <c r="HL85" s="217"/>
      <c r="HM85" s="217"/>
      <c r="HN85" s="217"/>
      <c r="HO85" s="217"/>
      <c r="HP85" s="217"/>
      <c r="HQ85" s="217"/>
      <c r="HR85" s="217"/>
      <c r="HS85" s="217"/>
      <c r="HT85" s="217"/>
      <c r="HU85" s="217"/>
      <c r="HV85" s="217"/>
      <c r="HW85" s="217"/>
      <c r="HX85" s="217"/>
      <c r="HY85" s="217"/>
      <c r="HZ85" s="217"/>
      <c r="IA85" s="217"/>
      <c r="IB85" s="217"/>
      <c r="IC85" s="217"/>
      <c r="ID85" s="217"/>
      <c r="IE85" s="217"/>
      <c r="IF85" s="217"/>
      <c r="IG85" s="217"/>
      <c r="IH85" s="217"/>
      <c r="II85" s="217"/>
      <c r="IJ85" s="217"/>
      <c r="IK85" s="217"/>
      <c r="IL85" s="217"/>
      <c r="IM85" s="217"/>
      <c r="IN85" s="217"/>
      <c r="IO85" s="217"/>
      <c r="IP85" s="217"/>
      <c r="IQ85" s="217"/>
      <c r="IR85" s="217"/>
      <c r="IS85" s="217"/>
      <c r="IT85" s="217"/>
      <c r="IU85" s="217"/>
      <c r="IV85" s="217"/>
      <c r="IW85" s="217"/>
      <c r="IX85" s="217"/>
      <c r="IY85" s="217"/>
      <c r="IZ85" s="217"/>
      <c r="JA85" s="217"/>
      <c r="JB85" s="217"/>
      <c r="JC85" s="217"/>
      <c r="JD85" s="217"/>
      <c r="JE85" s="217"/>
      <c r="JF85" s="217"/>
      <c r="JG85" s="217"/>
      <c r="JH85" s="217"/>
      <c r="JI85" s="217"/>
      <c r="JJ85" s="217"/>
      <c r="JK85" s="217"/>
      <c r="JL85" s="217"/>
      <c r="JM85" s="217"/>
      <c r="JN85" s="217"/>
      <c r="JO85" s="217"/>
      <c r="JP85" s="217"/>
      <c r="JQ85" s="217"/>
      <c r="JR85" s="217"/>
      <c r="JS85" s="217"/>
      <c r="JT85" s="217"/>
      <c r="JU85" s="217"/>
      <c r="JV85" s="217"/>
      <c r="JW85" s="217"/>
      <c r="JX85" s="217"/>
      <c r="JY85" s="217"/>
      <c r="JZ85" s="217"/>
      <c r="KA85" s="217"/>
      <c r="KB85" s="217"/>
      <c r="KC85" s="217"/>
      <c r="KD85" s="217"/>
      <c r="KE85" s="217"/>
      <c r="KF85" s="217"/>
      <c r="KG85" s="217"/>
      <c r="KH85" s="217"/>
      <c r="KI85" s="217"/>
      <c r="KJ85" s="217"/>
      <c r="KK85" s="217"/>
      <c r="KL85" s="217"/>
      <c r="KM85" s="217"/>
      <c r="KN85" s="217"/>
      <c r="KO85" s="217"/>
      <c r="KP85" s="217"/>
      <c r="KQ85" s="217"/>
      <c r="KR85" s="217"/>
      <c r="KS85" s="217"/>
      <c r="KT85" s="217"/>
      <c r="KU85" s="217"/>
      <c r="KV85" s="217"/>
      <c r="KW85" s="217"/>
      <c r="KX85" s="217"/>
      <c r="KY85" s="217"/>
      <c r="KZ85" s="217"/>
      <c r="LA85" s="217"/>
      <c r="LB85" s="217"/>
      <c r="LC85" s="217"/>
      <c r="LD85" s="217"/>
      <c r="LE85" s="217"/>
      <c r="LF85" s="217"/>
      <c r="LG85" s="217"/>
      <c r="LH85" s="217"/>
      <c r="LI85" s="217"/>
      <c r="LJ85" s="217"/>
      <c r="LK85" s="217"/>
      <c r="LL85" s="217"/>
      <c r="LM85" s="217"/>
      <c r="LN85" s="217"/>
      <c r="LO85" s="217"/>
    </row>
    <row r="86" spans="7:327" x14ac:dyDescent="0.2"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17"/>
      <c r="FJ86" s="217"/>
      <c r="FK86" s="217"/>
      <c r="FL86" s="217"/>
      <c r="FM86" s="217"/>
      <c r="FN86" s="217"/>
      <c r="FO86" s="217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  <c r="IA86" s="217"/>
      <c r="IB86" s="217"/>
      <c r="IC86" s="217"/>
      <c r="ID86" s="217"/>
      <c r="IE86" s="217"/>
      <c r="IF86" s="217"/>
      <c r="IG86" s="217"/>
      <c r="IH86" s="217"/>
      <c r="II86" s="217"/>
      <c r="IJ86" s="217"/>
      <c r="IK86" s="217"/>
      <c r="IL86" s="217"/>
      <c r="IM86" s="217"/>
      <c r="IN86" s="217"/>
      <c r="IO86" s="217"/>
      <c r="IP86" s="217"/>
      <c r="IQ86" s="217"/>
      <c r="IR86" s="217"/>
      <c r="IS86" s="217"/>
      <c r="IT86" s="217"/>
      <c r="IU86" s="217"/>
      <c r="IV86" s="217"/>
      <c r="IW86" s="217"/>
      <c r="IX86" s="217"/>
      <c r="IY86" s="217"/>
      <c r="IZ86" s="217"/>
      <c r="JA86" s="217"/>
      <c r="JB86" s="217"/>
      <c r="JC86" s="217"/>
      <c r="JD86" s="217"/>
      <c r="JE86" s="217"/>
      <c r="JF86" s="217"/>
      <c r="JG86" s="217"/>
      <c r="JH86" s="217"/>
      <c r="JI86" s="217"/>
      <c r="JJ86" s="217"/>
      <c r="JK86" s="217"/>
      <c r="JL86" s="217"/>
      <c r="JM86" s="217"/>
      <c r="JN86" s="217"/>
      <c r="JO86" s="217"/>
      <c r="JP86" s="217"/>
      <c r="JQ86" s="217"/>
      <c r="JR86" s="217"/>
      <c r="JS86" s="217"/>
      <c r="JT86" s="217"/>
      <c r="JU86" s="217"/>
      <c r="JV86" s="217"/>
      <c r="JW86" s="217"/>
      <c r="JX86" s="217"/>
      <c r="JY86" s="217"/>
      <c r="JZ86" s="217"/>
      <c r="KA86" s="217"/>
      <c r="KB86" s="217"/>
      <c r="KC86" s="217"/>
      <c r="KD86" s="217"/>
      <c r="KE86" s="217"/>
      <c r="KF86" s="217"/>
      <c r="KG86" s="217"/>
      <c r="KH86" s="217"/>
      <c r="KI86" s="217"/>
      <c r="KJ86" s="217"/>
      <c r="KK86" s="217"/>
      <c r="KL86" s="217"/>
      <c r="KM86" s="217"/>
      <c r="KN86" s="217"/>
      <c r="KO86" s="217"/>
      <c r="KP86" s="217"/>
      <c r="KQ86" s="217"/>
      <c r="KR86" s="217"/>
      <c r="KS86" s="217"/>
      <c r="KT86" s="217"/>
      <c r="KU86" s="217"/>
      <c r="KV86" s="217"/>
      <c r="KW86" s="217"/>
      <c r="KX86" s="217"/>
      <c r="KY86" s="217"/>
      <c r="KZ86" s="217"/>
      <c r="LA86" s="217"/>
      <c r="LB86" s="217"/>
      <c r="LC86" s="217"/>
      <c r="LD86" s="217"/>
      <c r="LE86" s="217"/>
      <c r="LF86" s="217"/>
      <c r="LG86" s="217"/>
      <c r="LH86" s="217"/>
      <c r="LI86" s="217"/>
      <c r="LJ86" s="217"/>
      <c r="LK86" s="217"/>
      <c r="LL86" s="217"/>
      <c r="LM86" s="217"/>
      <c r="LN86" s="217"/>
      <c r="LO86" s="217"/>
    </row>
    <row r="87" spans="7:327" x14ac:dyDescent="0.2"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17"/>
      <c r="ES87" s="217"/>
      <c r="ET87" s="217"/>
      <c r="EU87" s="217"/>
      <c r="EV87" s="217"/>
      <c r="EW87" s="217"/>
      <c r="EX87" s="217"/>
      <c r="EY87" s="217"/>
      <c r="EZ87" s="217"/>
      <c r="FA87" s="217"/>
      <c r="FB87" s="217"/>
      <c r="FC87" s="217"/>
      <c r="FD87" s="217"/>
      <c r="FE87" s="217"/>
      <c r="FF87" s="217"/>
      <c r="FG87" s="217"/>
      <c r="FH87" s="217"/>
      <c r="FI87" s="217"/>
      <c r="FJ87" s="217"/>
      <c r="FK87" s="217"/>
      <c r="FL87" s="217"/>
      <c r="FM87" s="217"/>
      <c r="FN87" s="217"/>
      <c r="FO87" s="217"/>
      <c r="FP87" s="217"/>
      <c r="FQ87" s="217"/>
      <c r="FR87" s="217"/>
      <c r="FS87" s="217"/>
      <c r="FT87" s="217"/>
      <c r="FU87" s="217"/>
      <c r="FV87" s="217"/>
      <c r="FW87" s="217"/>
      <c r="FX87" s="217"/>
      <c r="FY87" s="217"/>
      <c r="FZ87" s="217"/>
      <c r="GA87" s="217"/>
      <c r="GB87" s="217"/>
      <c r="GC87" s="217"/>
      <c r="GD87" s="217"/>
      <c r="GE87" s="217"/>
      <c r="GF87" s="217"/>
      <c r="GG87" s="217"/>
      <c r="GH87" s="217"/>
      <c r="GI87" s="217"/>
      <c r="GJ87" s="217"/>
      <c r="GK87" s="217"/>
      <c r="GL87" s="217"/>
      <c r="GM87" s="217"/>
      <c r="GN87" s="217"/>
      <c r="GO87" s="217"/>
      <c r="GP87" s="217"/>
      <c r="GQ87" s="217"/>
      <c r="GR87" s="217"/>
      <c r="GS87" s="217"/>
      <c r="GT87" s="217"/>
      <c r="GU87" s="217"/>
      <c r="GV87" s="217"/>
      <c r="GW87" s="217"/>
      <c r="GX87" s="217"/>
      <c r="GY87" s="217"/>
      <c r="GZ87" s="217"/>
      <c r="HA87" s="217"/>
      <c r="HB87" s="217"/>
      <c r="HC87" s="217"/>
      <c r="HD87" s="217"/>
      <c r="HE87" s="217"/>
      <c r="HF87" s="217"/>
      <c r="HG87" s="217"/>
      <c r="HH87" s="217"/>
      <c r="HI87" s="217"/>
      <c r="HJ87" s="217"/>
      <c r="HK87" s="217"/>
      <c r="HL87" s="217"/>
      <c r="HM87" s="217"/>
      <c r="HN87" s="217"/>
      <c r="HO87" s="217"/>
      <c r="HP87" s="217"/>
      <c r="HQ87" s="217"/>
      <c r="HR87" s="217"/>
      <c r="HS87" s="217"/>
      <c r="HT87" s="217"/>
      <c r="HU87" s="217"/>
      <c r="HV87" s="217"/>
      <c r="HW87" s="217"/>
      <c r="HX87" s="217"/>
      <c r="HY87" s="217"/>
      <c r="HZ87" s="217"/>
      <c r="IA87" s="217"/>
      <c r="IB87" s="217"/>
      <c r="IC87" s="217"/>
      <c r="ID87" s="217"/>
      <c r="IE87" s="217"/>
      <c r="IF87" s="217"/>
      <c r="IG87" s="217"/>
      <c r="IH87" s="217"/>
      <c r="II87" s="217"/>
      <c r="IJ87" s="217"/>
      <c r="IK87" s="217"/>
      <c r="IL87" s="217"/>
      <c r="IM87" s="217"/>
      <c r="IN87" s="217"/>
      <c r="IO87" s="217"/>
      <c r="IP87" s="217"/>
      <c r="IQ87" s="217"/>
      <c r="IR87" s="217"/>
      <c r="IS87" s="217"/>
      <c r="IT87" s="217"/>
      <c r="IU87" s="217"/>
      <c r="IV87" s="217"/>
      <c r="IW87" s="217"/>
      <c r="IX87" s="217"/>
      <c r="IY87" s="217"/>
      <c r="IZ87" s="217"/>
      <c r="JA87" s="217"/>
      <c r="JB87" s="217"/>
      <c r="JC87" s="217"/>
      <c r="JD87" s="217"/>
      <c r="JE87" s="217"/>
      <c r="JF87" s="217"/>
      <c r="JG87" s="217"/>
      <c r="JH87" s="217"/>
      <c r="JI87" s="217"/>
      <c r="JJ87" s="217"/>
      <c r="JK87" s="217"/>
      <c r="JL87" s="217"/>
      <c r="JM87" s="217"/>
      <c r="JN87" s="217"/>
      <c r="JO87" s="217"/>
      <c r="JP87" s="217"/>
      <c r="JQ87" s="217"/>
      <c r="JR87" s="217"/>
      <c r="JS87" s="217"/>
      <c r="JT87" s="217"/>
      <c r="JU87" s="217"/>
      <c r="JV87" s="217"/>
      <c r="JW87" s="217"/>
      <c r="JX87" s="217"/>
      <c r="JY87" s="217"/>
      <c r="JZ87" s="217"/>
      <c r="KA87" s="217"/>
      <c r="KB87" s="217"/>
      <c r="KC87" s="217"/>
      <c r="KD87" s="217"/>
      <c r="KE87" s="217"/>
      <c r="KF87" s="217"/>
      <c r="KG87" s="217"/>
      <c r="KH87" s="217"/>
      <c r="KI87" s="217"/>
      <c r="KJ87" s="217"/>
      <c r="KK87" s="217"/>
      <c r="KL87" s="217"/>
      <c r="KM87" s="217"/>
      <c r="KN87" s="217"/>
      <c r="KO87" s="217"/>
      <c r="KP87" s="217"/>
      <c r="KQ87" s="217"/>
      <c r="KR87" s="217"/>
      <c r="KS87" s="217"/>
      <c r="KT87" s="217"/>
      <c r="KU87" s="217"/>
      <c r="KV87" s="217"/>
      <c r="KW87" s="217"/>
      <c r="KX87" s="217"/>
      <c r="KY87" s="217"/>
      <c r="KZ87" s="217"/>
      <c r="LA87" s="217"/>
      <c r="LB87" s="217"/>
      <c r="LC87" s="217"/>
      <c r="LD87" s="217"/>
      <c r="LE87" s="217"/>
      <c r="LF87" s="217"/>
      <c r="LG87" s="217"/>
      <c r="LH87" s="217"/>
      <c r="LI87" s="217"/>
      <c r="LJ87" s="217"/>
      <c r="LK87" s="217"/>
      <c r="LL87" s="217"/>
      <c r="LM87" s="217"/>
      <c r="LN87" s="217"/>
      <c r="LO87" s="217"/>
    </row>
    <row r="88" spans="7:327" x14ac:dyDescent="0.2"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  <c r="ET88" s="217"/>
      <c r="EU88" s="217"/>
      <c r="EV88" s="217"/>
      <c r="EW88" s="217"/>
      <c r="EX88" s="217"/>
      <c r="EY88" s="217"/>
      <c r="EZ88" s="217"/>
      <c r="FA88" s="217"/>
      <c r="FB88" s="217"/>
      <c r="FC88" s="217"/>
      <c r="FD88" s="217"/>
      <c r="FE88" s="217"/>
      <c r="FF88" s="217"/>
      <c r="FG88" s="217"/>
      <c r="FH88" s="217"/>
      <c r="FI88" s="217"/>
      <c r="FJ88" s="217"/>
      <c r="FK88" s="217"/>
      <c r="FL88" s="217"/>
      <c r="FM88" s="217"/>
      <c r="FN88" s="217"/>
      <c r="FO88" s="217"/>
      <c r="FP88" s="217"/>
      <c r="FQ88" s="217"/>
      <c r="FR88" s="217"/>
      <c r="FS88" s="217"/>
      <c r="FT88" s="217"/>
      <c r="FU88" s="217"/>
      <c r="FV88" s="217"/>
      <c r="FW88" s="217"/>
      <c r="FX88" s="217"/>
      <c r="FY88" s="217"/>
      <c r="FZ88" s="217"/>
      <c r="GA88" s="217"/>
      <c r="GB88" s="217"/>
      <c r="GC88" s="217"/>
      <c r="GD88" s="217"/>
      <c r="GE88" s="217"/>
      <c r="GF88" s="217"/>
      <c r="GG88" s="217"/>
      <c r="GH88" s="217"/>
      <c r="GI88" s="217"/>
      <c r="GJ88" s="217"/>
      <c r="GK88" s="217"/>
      <c r="GL88" s="217"/>
      <c r="GM88" s="217"/>
      <c r="GN88" s="217"/>
      <c r="GO88" s="217"/>
      <c r="GP88" s="217"/>
      <c r="GQ88" s="217"/>
      <c r="GR88" s="217"/>
      <c r="GS88" s="217"/>
      <c r="GT88" s="217"/>
      <c r="GU88" s="217"/>
      <c r="GV88" s="217"/>
      <c r="GW88" s="217"/>
      <c r="GX88" s="217"/>
      <c r="GY88" s="217"/>
      <c r="GZ88" s="217"/>
      <c r="HA88" s="217"/>
      <c r="HB88" s="217"/>
      <c r="HC88" s="217"/>
      <c r="HD88" s="217"/>
      <c r="HE88" s="217"/>
      <c r="HF88" s="217"/>
      <c r="HG88" s="217"/>
      <c r="HH88" s="217"/>
      <c r="HI88" s="217"/>
      <c r="HJ88" s="217"/>
      <c r="HK88" s="217"/>
      <c r="HL88" s="217"/>
      <c r="HM88" s="217"/>
      <c r="HN88" s="217"/>
      <c r="HO88" s="217"/>
      <c r="HP88" s="217"/>
      <c r="HQ88" s="217"/>
      <c r="HR88" s="217"/>
      <c r="HS88" s="217"/>
      <c r="HT88" s="217"/>
      <c r="HU88" s="217"/>
      <c r="HV88" s="217"/>
      <c r="HW88" s="217"/>
      <c r="HX88" s="217"/>
      <c r="HY88" s="217"/>
      <c r="HZ88" s="217"/>
      <c r="IA88" s="217"/>
      <c r="IB88" s="217"/>
      <c r="IC88" s="217"/>
      <c r="ID88" s="217"/>
      <c r="IE88" s="217"/>
      <c r="IF88" s="217"/>
      <c r="IG88" s="217"/>
      <c r="IH88" s="217"/>
      <c r="II88" s="217"/>
      <c r="IJ88" s="217"/>
      <c r="IK88" s="217"/>
      <c r="IL88" s="217"/>
      <c r="IM88" s="217"/>
      <c r="IN88" s="217"/>
      <c r="IO88" s="217"/>
      <c r="IP88" s="217"/>
      <c r="IQ88" s="217"/>
      <c r="IR88" s="217"/>
      <c r="IS88" s="217"/>
      <c r="IT88" s="217"/>
      <c r="IU88" s="217"/>
      <c r="IV88" s="217"/>
      <c r="IW88" s="217"/>
      <c r="IX88" s="217"/>
      <c r="IY88" s="217"/>
      <c r="IZ88" s="217"/>
      <c r="JA88" s="217"/>
      <c r="JB88" s="217"/>
      <c r="JC88" s="217"/>
      <c r="JD88" s="217"/>
      <c r="JE88" s="217"/>
      <c r="JF88" s="217"/>
      <c r="JG88" s="217"/>
      <c r="JH88" s="217"/>
      <c r="JI88" s="217"/>
      <c r="JJ88" s="217"/>
      <c r="JK88" s="217"/>
      <c r="JL88" s="217"/>
      <c r="JM88" s="217"/>
      <c r="JN88" s="217"/>
      <c r="JO88" s="217"/>
      <c r="JP88" s="217"/>
      <c r="JQ88" s="217"/>
      <c r="JR88" s="217"/>
      <c r="JS88" s="217"/>
      <c r="JT88" s="217"/>
      <c r="JU88" s="217"/>
      <c r="JV88" s="217"/>
      <c r="JW88" s="217"/>
      <c r="JX88" s="217"/>
      <c r="JY88" s="217"/>
      <c r="JZ88" s="217"/>
      <c r="KA88" s="217"/>
      <c r="KB88" s="217"/>
      <c r="KC88" s="217"/>
      <c r="KD88" s="217"/>
      <c r="KE88" s="217"/>
      <c r="KF88" s="217"/>
      <c r="KG88" s="217"/>
      <c r="KH88" s="217"/>
      <c r="KI88" s="217"/>
      <c r="KJ88" s="217"/>
      <c r="KK88" s="217"/>
      <c r="KL88" s="217"/>
      <c r="KM88" s="217"/>
      <c r="KN88" s="217"/>
      <c r="KO88" s="217"/>
      <c r="KP88" s="217"/>
      <c r="KQ88" s="217"/>
      <c r="KR88" s="217"/>
      <c r="KS88" s="217"/>
      <c r="KT88" s="217"/>
      <c r="KU88" s="217"/>
      <c r="KV88" s="217"/>
      <c r="KW88" s="217"/>
      <c r="KX88" s="217"/>
      <c r="KY88" s="217"/>
      <c r="KZ88" s="217"/>
      <c r="LA88" s="217"/>
      <c r="LB88" s="217"/>
      <c r="LC88" s="217"/>
      <c r="LD88" s="217"/>
      <c r="LE88" s="217"/>
      <c r="LF88" s="217"/>
      <c r="LG88" s="217"/>
      <c r="LH88" s="217"/>
      <c r="LI88" s="217"/>
      <c r="LJ88" s="217"/>
      <c r="LK88" s="217"/>
      <c r="LL88" s="217"/>
      <c r="LM88" s="217"/>
      <c r="LN88" s="217"/>
      <c r="LO88" s="217"/>
    </row>
    <row r="89" spans="7:327" x14ac:dyDescent="0.2"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17"/>
      <c r="ES89" s="217"/>
      <c r="ET89" s="217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7"/>
      <c r="FI89" s="217"/>
      <c r="FJ89" s="217"/>
      <c r="FK89" s="217"/>
      <c r="FL89" s="217"/>
      <c r="FM89" s="217"/>
      <c r="FN89" s="217"/>
      <c r="FO89" s="217"/>
      <c r="FP89" s="217"/>
      <c r="FQ89" s="217"/>
      <c r="FR89" s="217"/>
      <c r="FS89" s="217"/>
      <c r="FT89" s="217"/>
      <c r="FU89" s="217"/>
      <c r="FV89" s="217"/>
      <c r="FW89" s="217"/>
      <c r="FX89" s="217"/>
      <c r="FY89" s="217"/>
      <c r="FZ89" s="217"/>
      <c r="GA89" s="217"/>
      <c r="GB89" s="217"/>
      <c r="GC89" s="217"/>
      <c r="GD89" s="217"/>
      <c r="GE89" s="217"/>
      <c r="GF89" s="217"/>
      <c r="GG89" s="217"/>
      <c r="GH89" s="217"/>
      <c r="GI89" s="217"/>
      <c r="GJ89" s="217"/>
      <c r="GK89" s="217"/>
      <c r="GL89" s="217"/>
      <c r="GM89" s="217"/>
      <c r="GN89" s="217"/>
      <c r="GO89" s="217"/>
      <c r="GP89" s="217"/>
      <c r="GQ89" s="217"/>
      <c r="GR89" s="217"/>
      <c r="GS89" s="217"/>
      <c r="GT89" s="217"/>
      <c r="GU89" s="217"/>
      <c r="GV89" s="217"/>
      <c r="GW89" s="217"/>
      <c r="GX89" s="217"/>
      <c r="GY89" s="217"/>
      <c r="GZ89" s="217"/>
      <c r="HA89" s="217"/>
      <c r="HB89" s="217"/>
      <c r="HC89" s="217"/>
      <c r="HD89" s="217"/>
      <c r="HE89" s="217"/>
      <c r="HF89" s="217"/>
      <c r="HG89" s="217"/>
      <c r="HH89" s="217"/>
      <c r="HI89" s="217"/>
      <c r="HJ89" s="217"/>
      <c r="HK89" s="217"/>
      <c r="HL89" s="217"/>
      <c r="HM89" s="217"/>
      <c r="HN89" s="217"/>
      <c r="HO89" s="217"/>
      <c r="HP89" s="217"/>
      <c r="HQ89" s="217"/>
      <c r="HR89" s="217"/>
      <c r="HS89" s="217"/>
      <c r="HT89" s="217"/>
      <c r="HU89" s="217"/>
      <c r="HV89" s="217"/>
      <c r="HW89" s="217"/>
      <c r="HX89" s="217"/>
      <c r="HY89" s="217"/>
      <c r="HZ89" s="217"/>
      <c r="IA89" s="217"/>
      <c r="IB89" s="217"/>
      <c r="IC89" s="217"/>
      <c r="ID89" s="217"/>
      <c r="IE89" s="217"/>
      <c r="IF89" s="217"/>
      <c r="IG89" s="217"/>
      <c r="IH89" s="217"/>
      <c r="II89" s="217"/>
      <c r="IJ89" s="217"/>
      <c r="IK89" s="217"/>
      <c r="IL89" s="217"/>
      <c r="IM89" s="217"/>
      <c r="IN89" s="217"/>
      <c r="IO89" s="217"/>
      <c r="IP89" s="217"/>
      <c r="IQ89" s="217"/>
      <c r="IR89" s="217"/>
      <c r="IS89" s="217"/>
      <c r="IT89" s="217"/>
      <c r="IU89" s="217"/>
      <c r="IV89" s="217"/>
      <c r="IW89" s="217"/>
      <c r="IX89" s="217"/>
      <c r="IY89" s="217"/>
      <c r="IZ89" s="217"/>
      <c r="JA89" s="217"/>
      <c r="JB89" s="217"/>
      <c r="JC89" s="217"/>
      <c r="JD89" s="217"/>
      <c r="JE89" s="217"/>
      <c r="JF89" s="217"/>
      <c r="JG89" s="217"/>
      <c r="JH89" s="217"/>
      <c r="JI89" s="217"/>
      <c r="JJ89" s="217"/>
      <c r="JK89" s="217"/>
      <c r="JL89" s="217"/>
      <c r="JM89" s="217"/>
      <c r="JN89" s="217"/>
      <c r="JO89" s="217"/>
      <c r="JP89" s="217"/>
      <c r="JQ89" s="217"/>
      <c r="JR89" s="217"/>
      <c r="JS89" s="217"/>
      <c r="JT89" s="217"/>
      <c r="JU89" s="217"/>
      <c r="JV89" s="217"/>
      <c r="JW89" s="217"/>
      <c r="JX89" s="217"/>
      <c r="JY89" s="217"/>
      <c r="JZ89" s="217"/>
      <c r="KA89" s="217"/>
      <c r="KB89" s="217"/>
      <c r="KC89" s="217"/>
      <c r="KD89" s="217"/>
      <c r="KE89" s="217"/>
      <c r="KF89" s="217"/>
      <c r="KG89" s="217"/>
      <c r="KH89" s="217"/>
      <c r="KI89" s="217"/>
      <c r="KJ89" s="217"/>
      <c r="KK89" s="217"/>
      <c r="KL89" s="217"/>
      <c r="KM89" s="217"/>
      <c r="KN89" s="217"/>
      <c r="KO89" s="217"/>
      <c r="KP89" s="217"/>
      <c r="KQ89" s="217"/>
      <c r="KR89" s="217"/>
      <c r="KS89" s="217"/>
      <c r="KT89" s="217"/>
      <c r="KU89" s="217"/>
      <c r="KV89" s="217"/>
      <c r="KW89" s="217"/>
      <c r="KX89" s="217"/>
      <c r="KY89" s="217"/>
      <c r="KZ89" s="217"/>
      <c r="LA89" s="217"/>
      <c r="LB89" s="217"/>
      <c r="LC89" s="217"/>
      <c r="LD89" s="217"/>
      <c r="LE89" s="217"/>
      <c r="LF89" s="217"/>
      <c r="LG89" s="217"/>
      <c r="LH89" s="217"/>
      <c r="LI89" s="217"/>
      <c r="LJ89" s="217"/>
      <c r="LK89" s="217"/>
      <c r="LL89" s="217"/>
      <c r="LM89" s="217"/>
      <c r="LN89" s="217"/>
      <c r="LO89" s="217"/>
    </row>
    <row r="90" spans="7:327" x14ac:dyDescent="0.2"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7"/>
      <c r="FI90" s="217"/>
      <c r="FJ90" s="217"/>
      <c r="FK90" s="217"/>
      <c r="FL90" s="217"/>
      <c r="FM90" s="217"/>
      <c r="FN90" s="217"/>
      <c r="FO90" s="217"/>
      <c r="FP90" s="217"/>
      <c r="FQ90" s="217"/>
      <c r="FR90" s="217"/>
      <c r="FS90" s="217"/>
      <c r="FT90" s="217"/>
      <c r="FU90" s="217"/>
      <c r="FV90" s="217"/>
      <c r="FW90" s="217"/>
      <c r="FX90" s="217"/>
      <c r="FY90" s="217"/>
      <c r="FZ90" s="217"/>
      <c r="GA90" s="217"/>
      <c r="GB90" s="217"/>
      <c r="GC90" s="217"/>
      <c r="GD90" s="217"/>
      <c r="GE90" s="217"/>
      <c r="GF90" s="217"/>
      <c r="GG90" s="217"/>
      <c r="GH90" s="217"/>
      <c r="GI90" s="217"/>
      <c r="GJ90" s="217"/>
      <c r="GK90" s="217"/>
      <c r="GL90" s="217"/>
      <c r="GM90" s="217"/>
      <c r="GN90" s="217"/>
      <c r="GO90" s="217"/>
      <c r="GP90" s="217"/>
      <c r="GQ90" s="217"/>
      <c r="GR90" s="217"/>
      <c r="GS90" s="217"/>
      <c r="GT90" s="217"/>
      <c r="GU90" s="217"/>
      <c r="GV90" s="217"/>
      <c r="GW90" s="217"/>
      <c r="GX90" s="217"/>
      <c r="GY90" s="217"/>
      <c r="GZ90" s="217"/>
      <c r="HA90" s="217"/>
      <c r="HB90" s="217"/>
      <c r="HC90" s="217"/>
      <c r="HD90" s="217"/>
      <c r="HE90" s="217"/>
      <c r="HF90" s="217"/>
      <c r="HG90" s="217"/>
      <c r="HH90" s="217"/>
      <c r="HI90" s="217"/>
      <c r="HJ90" s="217"/>
      <c r="HK90" s="217"/>
      <c r="HL90" s="217"/>
      <c r="HM90" s="217"/>
      <c r="HN90" s="217"/>
      <c r="HO90" s="217"/>
      <c r="HP90" s="217"/>
      <c r="HQ90" s="217"/>
      <c r="HR90" s="217"/>
      <c r="HS90" s="217"/>
      <c r="HT90" s="217"/>
      <c r="HU90" s="217"/>
      <c r="HV90" s="217"/>
      <c r="HW90" s="217"/>
      <c r="HX90" s="217"/>
      <c r="HY90" s="217"/>
      <c r="HZ90" s="217"/>
      <c r="IA90" s="217"/>
      <c r="IB90" s="217"/>
      <c r="IC90" s="217"/>
      <c r="ID90" s="217"/>
      <c r="IE90" s="217"/>
      <c r="IF90" s="217"/>
      <c r="IG90" s="217"/>
      <c r="IH90" s="217"/>
      <c r="II90" s="217"/>
      <c r="IJ90" s="217"/>
      <c r="IK90" s="217"/>
      <c r="IL90" s="217"/>
      <c r="IM90" s="217"/>
      <c r="IN90" s="217"/>
      <c r="IO90" s="217"/>
      <c r="IP90" s="217"/>
      <c r="IQ90" s="217"/>
      <c r="IR90" s="217"/>
      <c r="IS90" s="217"/>
      <c r="IT90" s="217"/>
      <c r="IU90" s="217"/>
      <c r="IV90" s="217"/>
      <c r="IW90" s="217"/>
      <c r="IX90" s="217"/>
      <c r="IY90" s="217"/>
      <c r="IZ90" s="217"/>
      <c r="JA90" s="217"/>
      <c r="JB90" s="217"/>
      <c r="JC90" s="217"/>
      <c r="JD90" s="217"/>
      <c r="JE90" s="217"/>
      <c r="JF90" s="217"/>
      <c r="JG90" s="217"/>
      <c r="JH90" s="217"/>
      <c r="JI90" s="217"/>
      <c r="JJ90" s="217"/>
      <c r="JK90" s="217"/>
      <c r="JL90" s="217"/>
      <c r="JM90" s="217"/>
      <c r="JN90" s="217"/>
      <c r="JO90" s="217"/>
      <c r="JP90" s="217"/>
      <c r="JQ90" s="217"/>
      <c r="JR90" s="217"/>
      <c r="JS90" s="217"/>
      <c r="JT90" s="217"/>
      <c r="JU90" s="217"/>
      <c r="JV90" s="217"/>
      <c r="JW90" s="217"/>
      <c r="JX90" s="217"/>
      <c r="JY90" s="217"/>
      <c r="JZ90" s="217"/>
      <c r="KA90" s="217"/>
      <c r="KB90" s="217"/>
      <c r="KC90" s="217"/>
      <c r="KD90" s="217"/>
      <c r="KE90" s="217"/>
      <c r="KF90" s="217"/>
      <c r="KG90" s="217"/>
      <c r="KH90" s="217"/>
      <c r="KI90" s="217"/>
      <c r="KJ90" s="217"/>
      <c r="KK90" s="217"/>
      <c r="KL90" s="217"/>
      <c r="KM90" s="217"/>
      <c r="KN90" s="217"/>
      <c r="KO90" s="217"/>
      <c r="KP90" s="217"/>
      <c r="KQ90" s="217"/>
      <c r="KR90" s="217"/>
      <c r="KS90" s="217"/>
      <c r="KT90" s="217"/>
      <c r="KU90" s="217"/>
      <c r="KV90" s="217"/>
      <c r="KW90" s="217"/>
      <c r="KX90" s="217"/>
      <c r="KY90" s="217"/>
      <c r="KZ90" s="217"/>
      <c r="LA90" s="217"/>
      <c r="LB90" s="217"/>
      <c r="LC90" s="217"/>
      <c r="LD90" s="217"/>
      <c r="LE90" s="217"/>
      <c r="LF90" s="217"/>
      <c r="LG90" s="217"/>
      <c r="LH90" s="217"/>
      <c r="LI90" s="217"/>
      <c r="LJ90" s="217"/>
      <c r="LK90" s="217"/>
      <c r="LL90" s="217"/>
      <c r="LM90" s="217"/>
      <c r="LN90" s="217"/>
      <c r="LO90" s="217"/>
    </row>
    <row r="91" spans="7:327" x14ac:dyDescent="0.2"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  <c r="ET91" s="217"/>
      <c r="EU91" s="217"/>
      <c r="EV91" s="217"/>
      <c r="EW91" s="217"/>
      <c r="EX91" s="217"/>
      <c r="EY91" s="217"/>
      <c r="EZ91" s="217"/>
      <c r="FA91" s="217"/>
      <c r="FB91" s="217"/>
      <c r="FC91" s="217"/>
      <c r="FD91" s="217"/>
      <c r="FE91" s="217"/>
      <c r="FF91" s="217"/>
      <c r="FG91" s="217"/>
      <c r="FH91" s="217"/>
      <c r="FI91" s="217"/>
      <c r="FJ91" s="217"/>
      <c r="FK91" s="217"/>
      <c r="FL91" s="217"/>
      <c r="FM91" s="217"/>
      <c r="FN91" s="217"/>
      <c r="FO91" s="217"/>
      <c r="FP91" s="217"/>
      <c r="FQ91" s="217"/>
      <c r="FR91" s="217"/>
      <c r="FS91" s="217"/>
      <c r="FT91" s="217"/>
      <c r="FU91" s="217"/>
      <c r="FV91" s="217"/>
      <c r="FW91" s="217"/>
      <c r="FX91" s="217"/>
      <c r="FY91" s="217"/>
      <c r="FZ91" s="217"/>
      <c r="GA91" s="217"/>
      <c r="GB91" s="217"/>
      <c r="GC91" s="217"/>
      <c r="GD91" s="217"/>
      <c r="GE91" s="217"/>
      <c r="GF91" s="217"/>
      <c r="GG91" s="217"/>
      <c r="GH91" s="217"/>
      <c r="GI91" s="217"/>
      <c r="GJ91" s="217"/>
      <c r="GK91" s="217"/>
      <c r="GL91" s="217"/>
      <c r="GM91" s="217"/>
      <c r="GN91" s="217"/>
      <c r="GO91" s="217"/>
      <c r="GP91" s="217"/>
      <c r="GQ91" s="217"/>
      <c r="GR91" s="217"/>
      <c r="GS91" s="217"/>
      <c r="GT91" s="217"/>
      <c r="GU91" s="217"/>
      <c r="GV91" s="217"/>
      <c r="GW91" s="217"/>
      <c r="GX91" s="217"/>
      <c r="GY91" s="217"/>
      <c r="GZ91" s="217"/>
      <c r="HA91" s="217"/>
      <c r="HB91" s="217"/>
      <c r="HC91" s="217"/>
      <c r="HD91" s="217"/>
      <c r="HE91" s="217"/>
      <c r="HF91" s="217"/>
      <c r="HG91" s="217"/>
      <c r="HH91" s="217"/>
      <c r="HI91" s="217"/>
      <c r="HJ91" s="217"/>
      <c r="HK91" s="217"/>
      <c r="HL91" s="217"/>
      <c r="HM91" s="217"/>
      <c r="HN91" s="217"/>
      <c r="HO91" s="217"/>
      <c r="HP91" s="217"/>
      <c r="HQ91" s="217"/>
      <c r="HR91" s="217"/>
      <c r="HS91" s="217"/>
      <c r="HT91" s="217"/>
      <c r="HU91" s="217"/>
      <c r="HV91" s="217"/>
      <c r="HW91" s="217"/>
      <c r="HX91" s="217"/>
      <c r="HY91" s="217"/>
      <c r="HZ91" s="217"/>
      <c r="IA91" s="217"/>
      <c r="IB91" s="217"/>
      <c r="IC91" s="217"/>
      <c r="ID91" s="217"/>
      <c r="IE91" s="217"/>
      <c r="IF91" s="217"/>
      <c r="IG91" s="217"/>
      <c r="IH91" s="217"/>
      <c r="II91" s="217"/>
      <c r="IJ91" s="217"/>
      <c r="IK91" s="217"/>
      <c r="IL91" s="217"/>
      <c r="IM91" s="217"/>
      <c r="IN91" s="217"/>
      <c r="IO91" s="217"/>
      <c r="IP91" s="217"/>
      <c r="IQ91" s="217"/>
      <c r="IR91" s="217"/>
      <c r="IS91" s="217"/>
      <c r="IT91" s="217"/>
      <c r="IU91" s="217"/>
      <c r="IV91" s="217"/>
      <c r="IW91" s="217"/>
      <c r="IX91" s="217"/>
      <c r="IY91" s="217"/>
      <c r="IZ91" s="217"/>
      <c r="JA91" s="217"/>
      <c r="JB91" s="217"/>
      <c r="JC91" s="217"/>
      <c r="JD91" s="217"/>
      <c r="JE91" s="217"/>
      <c r="JF91" s="217"/>
      <c r="JG91" s="217"/>
      <c r="JH91" s="217"/>
      <c r="JI91" s="217"/>
      <c r="JJ91" s="217"/>
      <c r="JK91" s="217"/>
      <c r="JL91" s="217"/>
      <c r="JM91" s="217"/>
      <c r="JN91" s="217"/>
      <c r="JO91" s="217"/>
      <c r="JP91" s="217"/>
      <c r="JQ91" s="217"/>
      <c r="JR91" s="217"/>
      <c r="JS91" s="217"/>
      <c r="JT91" s="217"/>
      <c r="JU91" s="217"/>
      <c r="JV91" s="217"/>
      <c r="JW91" s="217"/>
      <c r="JX91" s="217"/>
      <c r="JY91" s="217"/>
      <c r="JZ91" s="217"/>
      <c r="KA91" s="217"/>
      <c r="KB91" s="217"/>
      <c r="KC91" s="217"/>
      <c r="KD91" s="217"/>
      <c r="KE91" s="217"/>
      <c r="KF91" s="217"/>
      <c r="KG91" s="217"/>
      <c r="KH91" s="217"/>
      <c r="KI91" s="217"/>
      <c r="KJ91" s="217"/>
      <c r="KK91" s="217"/>
      <c r="KL91" s="217"/>
      <c r="KM91" s="217"/>
      <c r="KN91" s="217"/>
      <c r="KO91" s="217"/>
      <c r="KP91" s="217"/>
      <c r="KQ91" s="217"/>
      <c r="KR91" s="217"/>
      <c r="KS91" s="217"/>
      <c r="KT91" s="217"/>
      <c r="KU91" s="217"/>
      <c r="KV91" s="217"/>
      <c r="KW91" s="217"/>
      <c r="KX91" s="217"/>
      <c r="KY91" s="217"/>
      <c r="KZ91" s="217"/>
      <c r="LA91" s="217"/>
      <c r="LB91" s="217"/>
      <c r="LC91" s="217"/>
      <c r="LD91" s="217"/>
      <c r="LE91" s="217"/>
      <c r="LF91" s="217"/>
      <c r="LG91" s="217"/>
      <c r="LH91" s="217"/>
      <c r="LI91" s="217"/>
      <c r="LJ91" s="217"/>
      <c r="LK91" s="217"/>
      <c r="LL91" s="217"/>
      <c r="LM91" s="217"/>
      <c r="LN91" s="217"/>
      <c r="LO91" s="217"/>
    </row>
    <row r="92" spans="7:327" x14ac:dyDescent="0.2"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7"/>
      <c r="ET92" s="217"/>
      <c r="EU92" s="217"/>
      <c r="EV92" s="217"/>
      <c r="EW92" s="217"/>
      <c r="EX92" s="217"/>
      <c r="EY92" s="217"/>
      <c r="EZ92" s="217"/>
      <c r="FA92" s="217"/>
      <c r="FB92" s="217"/>
      <c r="FC92" s="217"/>
      <c r="FD92" s="217"/>
      <c r="FE92" s="217"/>
      <c r="FF92" s="217"/>
      <c r="FG92" s="217"/>
      <c r="FH92" s="217"/>
      <c r="FI92" s="217"/>
      <c r="FJ92" s="217"/>
      <c r="FK92" s="217"/>
      <c r="FL92" s="217"/>
      <c r="FM92" s="217"/>
      <c r="FN92" s="217"/>
      <c r="FO92" s="217"/>
      <c r="FP92" s="217"/>
      <c r="FQ92" s="217"/>
      <c r="FR92" s="217"/>
      <c r="FS92" s="217"/>
      <c r="FT92" s="217"/>
      <c r="FU92" s="217"/>
      <c r="FV92" s="217"/>
      <c r="FW92" s="217"/>
      <c r="FX92" s="217"/>
      <c r="FY92" s="217"/>
      <c r="FZ92" s="217"/>
      <c r="GA92" s="217"/>
      <c r="GB92" s="217"/>
      <c r="GC92" s="217"/>
      <c r="GD92" s="217"/>
      <c r="GE92" s="217"/>
      <c r="GF92" s="217"/>
      <c r="GG92" s="217"/>
      <c r="GH92" s="217"/>
      <c r="GI92" s="217"/>
      <c r="GJ92" s="217"/>
      <c r="GK92" s="217"/>
      <c r="GL92" s="217"/>
      <c r="GM92" s="217"/>
      <c r="GN92" s="217"/>
      <c r="GO92" s="217"/>
      <c r="GP92" s="217"/>
      <c r="GQ92" s="217"/>
      <c r="GR92" s="217"/>
      <c r="GS92" s="217"/>
      <c r="GT92" s="217"/>
      <c r="GU92" s="217"/>
      <c r="GV92" s="217"/>
      <c r="GW92" s="217"/>
      <c r="GX92" s="217"/>
      <c r="GY92" s="217"/>
      <c r="GZ92" s="217"/>
      <c r="HA92" s="217"/>
      <c r="HB92" s="217"/>
      <c r="HC92" s="217"/>
      <c r="HD92" s="217"/>
      <c r="HE92" s="217"/>
      <c r="HF92" s="217"/>
      <c r="HG92" s="217"/>
      <c r="HH92" s="217"/>
      <c r="HI92" s="217"/>
      <c r="HJ92" s="217"/>
      <c r="HK92" s="217"/>
      <c r="HL92" s="217"/>
      <c r="HM92" s="217"/>
      <c r="HN92" s="217"/>
      <c r="HO92" s="217"/>
      <c r="HP92" s="217"/>
      <c r="HQ92" s="217"/>
      <c r="HR92" s="217"/>
      <c r="HS92" s="217"/>
      <c r="HT92" s="217"/>
      <c r="HU92" s="217"/>
      <c r="HV92" s="217"/>
      <c r="HW92" s="217"/>
      <c r="HX92" s="217"/>
      <c r="HY92" s="217"/>
      <c r="HZ92" s="217"/>
      <c r="IA92" s="217"/>
      <c r="IB92" s="217"/>
      <c r="IC92" s="217"/>
      <c r="ID92" s="217"/>
      <c r="IE92" s="217"/>
      <c r="IF92" s="217"/>
      <c r="IG92" s="217"/>
      <c r="IH92" s="217"/>
      <c r="II92" s="217"/>
      <c r="IJ92" s="217"/>
      <c r="IK92" s="217"/>
      <c r="IL92" s="217"/>
      <c r="IM92" s="217"/>
      <c r="IN92" s="217"/>
      <c r="IO92" s="217"/>
      <c r="IP92" s="217"/>
      <c r="IQ92" s="217"/>
      <c r="IR92" s="217"/>
      <c r="IS92" s="217"/>
      <c r="IT92" s="217"/>
      <c r="IU92" s="217"/>
      <c r="IV92" s="217"/>
      <c r="IW92" s="217"/>
      <c r="IX92" s="217"/>
      <c r="IY92" s="217"/>
      <c r="IZ92" s="217"/>
      <c r="JA92" s="217"/>
      <c r="JB92" s="217"/>
      <c r="JC92" s="217"/>
      <c r="JD92" s="217"/>
      <c r="JE92" s="217"/>
      <c r="JF92" s="217"/>
      <c r="JG92" s="217"/>
      <c r="JH92" s="217"/>
      <c r="JI92" s="217"/>
      <c r="JJ92" s="217"/>
      <c r="JK92" s="217"/>
      <c r="JL92" s="217"/>
      <c r="JM92" s="217"/>
      <c r="JN92" s="217"/>
      <c r="JO92" s="217"/>
      <c r="JP92" s="217"/>
      <c r="JQ92" s="217"/>
      <c r="JR92" s="217"/>
      <c r="JS92" s="217"/>
      <c r="JT92" s="217"/>
      <c r="JU92" s="217"/>
      <c r="JV92" s="217"/>
      <c r="JW92" s="217"/>
      <c r="JX92" s="217"/>
      <c r="JY92" s="217"/>
      <c r="JZ92" s="217"/>
      <c r="KA92" s="217"/>
      <c r="KB92" s="217"/>
      <c r="KC92" s="217"/>
      <c r="KD92" s="217"/>
      <c r="KE92" s="217"/>
      <c r="KF92" s="217"/>
      <c r="KG92" s="217"/>
      <c r="KH92" s="217"/>
      <c r="KI92" s="217"/>
      <c r="KJ92" s="217"/>
      <c r="KK92" s="217"/>
      <c r="KL92" s="217"/>
      <c r="KM92" s="217"/>
      <c r="KN92" s="217"/>
      <c r="KO92" s="217"/>
      <c r="KP92" s="217"/>
      <c r="KQ92" s="217"/>
      <c r="KR92" s="217"/>
      <c r="KS92" s="217"/>
      <c r="KT92" s="217"/>
      <c r="KU92" s="217"/>
      <c r="KV92" s="217"/>
      <c r="KW92" s="217"/>
      <c r="KX92" s="217"/>
      <c r="KY92" s="217"/>
      <c r="KZ92" s="217"/>
      <c r="LA92" s="217"/>
      <c r="LB92" s="217"/>
      <c r="LC92" s="217"/>
      <c r="LD92" s="217"/>
      <c r="LE92" s="217"/>
      <c r="LF92" s="217"/>
      <c r="LG92" s="217"/>
      <c r="LH92" s="217"/>
      <c r="LI92" s="217"/>
      <c r="LJ92" s="217"/>
      <c r="LK92" s="217"/>
      <c r="LL92" s="217"/>
      <c r="LM92" s="217"/>
      <c r="LN92" s="217"/>
      <c r="LO92" s="217"/>
    </row>
    <row r="93" spans="7:327" x14ac:dyDescent="0.2"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17"/>
      <c r="FJ93" s="217"/>
      <c r="FK93" s="217"/>
      <c r="FL93" s="217"/>
      <c r="FM93" s="217"/>
      <c r="FN93" s="217"/>
      <c r="FO93" s="217"/>
      <c r="FP93" s="217"/>
      <c r="FQ93" s="217"/>
      <c r="FR93" s="217"/>
      <c r="FS93" s="217"/>
      <c r="FT93" s="217"/>
      <c r="FU93" s="217"/>
      <c r="FV93" s="217"/>
      <c r="FW93" s="217"/>
      <c r="FX93" s="217"/>
      <c r="FY93" s="217"/>
      <c r="FZ93" s="217"/>
      <c r="GA93" s="217"/>
      <c r="GB93" s="217"/>
      <c r="GC93" s="217"/>
      <c r="GD93" s="217"/>
      <c r="GE93" s="217"/>
      <c r="GF93" s="217"/>
      <c r="GG93" s="217"/>
      <c r="GH93" s="217"/>
      <c r="GI93" s="217"/>
      <c r="GJ93" s="217"/>
      <c r="GK93" s="217"/>
      <c r="GL93" s="217"/>
      <c r="GM93" s="217"/>
      <c r="GN93" s="217"/>
      <c r="GO93" s="217"/>
      <c r="GP93" s="217"/>
      <c r="GQ93" s="217"/>
      <c r="GR93" s="217"/>
      <c r="GS93" s="217"/>
      <c r="GT93" s="217"/>
      <c r="GU93" s="217"/>
      <c r="GV93" s="217"/>
      <c r="GW93" s="217"/>
      <c r="GX93" s="217"/>
      <c r="GY93" s="217"/>
      <c r="GZ93" s="217"/>
      <c r="HA93" s="217"/>
      <c r="HB93" s="217"/>
      <c r="HC93" s="217"/>
      <c r="HD93" s="217"/>
      <c r="HE93" s="217"/>
      <c r="HF93" s="217"/>
      <c r="HG93" s="217"/>
      <c r="HH93" s="217"/>
      <c r="HI93" s="217"/>
      <c r="HJ93" s="217"/>
      <c r="HK93" s="217"/>
      <c r="HL93" s="217"/>
      <c r="HM93" s="217"/>
      <c r="HN93" s="217"/>
      <c r="HO93" s="217"/>
      <c r="HP93" s="217"/>
      <c r="HQ93" s="217"/>
      <c r="HR93" s="217"/>
      <c r="HS93" s="217"/>
      <c r="HT93" s="217"/>
      <c r="HU93" s="217"/>
      <c r="HV93" s="217"/>
      <c r="HW93" s="217"/>
      <c r="HX93" s="217"/>
      <c r="HY93" s="217"/>
      <c r="HZ93" s="217"/>
      <c r="IA93" s="217"/>
      <c r="IB93" s="217"/>
      <c r="IC93" s="217"/>
      <c r="ID93" s="217"/>
      <c r="IE93" s="217"/>
      <c r="IF93" s="217"/>
      <c r="IG93" s="217"/>
      <c r="IH93" s="217"/>
      <c r="II93" s="217"/>
      <c r="IJ93" s="217"/>
      <c r="IK93" s="217"/>
      <c r="IL93" s="217"/>
      <c r="IM93" s="217"/>
      <c r="IN93" s="217"/>
      <c r="IO93" s="217"/>
      <c r="IP93" s="217"/>
      <c r="IQ93" s="217"/>
      <c r="IR93" s="217"/>
      <c r="IS93" s="217"/>
      <c r="IT93" s="217"/>
      <c r="IU93" s="217"/>
      <c r="IV93" s="217"/>
      <c r="IW93" s="217"/>
      <c r="IX93" s="217"/>
      <c r="IY93" s="217"/>
      <c r="IZ93" s="217"/>
      <c r="JA93" s="217"/>
      <c r="JB93" s="217"/>
      <c r="JC93" s="217"/>
      <c r="JD93" s="217"/>
      <c r="JE93" s="217"/>
      <c r="JF93" s="217"/>
      <c r="JG93" s="217"/>
      <c r="JH93" s="217"/>
      <c r="JI93" s="217"/>
      <c r="JJ93" s="217"/>
      <c r="JK93" s="217"/>
      <c r="JL93" s="217"/>
      <c r="JM93" s="217"/>
      <c r="JN93" s="217"/>
      <c r="JO93" s="217"/>
      <c r="JP93" s="217"/>
      <c r="JQ93" s="217"/>
      <c r="JR93" s="217"/>
      <c r="JS93" s="217"/>
      <c r="JT93" s="217"/>
      <c r="JU93" s="217"/>
      <c r="JV93" s="217"/>
      <c r="JW93" s="217"/>
      <c r="JX93" s="217"/>
      <c r="JY93" s="217"/>
      <c r="JZ93" s="217"/>
      <c r="KA93" s="217"/>
      <c r="KB93" s="217"/>
      <c r="KC93" s="217"/>
      <c r="KD93" s="217"/>
      <c r="KE93" s="217"/>
      <c r="KF93" s="217"/>
      <c r="KG93" s="217"/>
      <c r="KH93" s="217"/>
      <c r="KI93" s="217"/>
      <c r="KJ93" s="217"/>
      <c r="KK93" s="217"/>
      <c r="KL93" s="217"/>
      <c r="KM93" s="217"/>
      <c r="KN93" s="217"/>
      <c r="KO93" s="217"/>
      <c r="KP93" s="217"/>
      <c r="KQ93" s="217"/>
      <c r="KR93" s="217"/>
      <c r="KS93" s="217"/>
      <c r="KT93" s="217"/>
      <c r="KU93" s="217"/>
      <c r="KV93" s="217"/>
      <c r="KW93" s="217"/>
      <c r="KX93" s="217"/>
      <c r="KY93" s="217"/>
      <c r="KZ93" s="217"/>
      <c r="LA93" s="217"/>
      <c r="LB93" s="217"/>
      <c r="LC93" s="217"/>
      <c r="LD93" s="217"/>
      <c r="LE93" s="217"/>
      <c r="LF93" s="217"/>
      <c r="LG93" s="217"/>
      <c r="LH93" s="217"/>
      <c r="LI93" s="217"/>
      <c r="LJ93" s="217"/>
      <c r="LK93" s="217"/>
      <c r="LL93" s="217"/>
      <c r="LM93" s="217"/>
      <c r="LN93" s="217"/>
      <c r="LO93" s="217"/>
    </row>
    <row r="94" spans="7:327" x14ac:dyDescent="0.2"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7"/>
      <c r="FI94" s="217"/>
      <c r="FJ94" s="217"/>
      <c r="FK94" s="217"/>
      <c r="FL94" s="217"/>
      <c r="FM94" s="217"/>
      <c r="FN94" s="217"/>
      <c r="FO94" s="217"/>
      <c r="FP94" s="217"/>
      <c r="FQ94" s="217"/>
      <c r="FR94" s="217"/>
      <c r="FS94" s="217"/>
      <c r="FT94" s="217"/>
      <c r="FU94" s="217"/>
      <c r="FV94" s="217"/>
      <c r="FW94" s="217"/>
      <c r="FX94" s="217"/>
      <c r="FY94" s="217"/>
      <c r="FZ94" s="217"/>
      <c r="GA94" s="217"/>
      <c r="GB94" s="217"/>
      <c r="GC94" s="217"/>
      <c r="GD94" s="217"/>
      <c r="GE94" s="217"/>
      <c r="GF94" s="217"/>
      <c r="GG94" s="217"/>
      <c r="GH94" s="217"/>
      <c r="GI94" s="217"/>
      <c r="GJ94" s="217"/>
      <c r="GK94" s="217"/>
      <c r="GL94" s="217"/>
      <c r="GM94" s="217"/>
      <c r="GN94" s="217"/>
      <c r="GO94" s="217"/>
      <c r="GP94" s="217"/>
      <c r="GQ94" s="217"/>
      <c r="GR94" s="217"/>
      <c r="GS94" s="217"/>
      <c r="GT94" s="217"/>
      <c r="GU94" s="217"/>
      <c r="GV94" s="217"/>
      <c r="GW94" s="217"/>
      <c r="GX94" s="217"/>
      <c r="GY94" s="217"/>
      <c r="GZ94" s="217"/>
      <c r="HA94" s="217"/>
      <c r="HB94" s="217"/>
      <c r="HC94" s="217"/>
      <c r="HD94" s="217"/>
      <c r="HE94" s="217"/>
      <c r="HF94" s="217"/>
      <c r="HG94" s="217"/>
      <c r="HH94" s="217"/>
      <c r="HI94" s="217"/>
      <c r="HJ94" s="217"/>
      <c r="HK94" s="217"/>
      <c r="HL94" s="217"/>
      <c r="HM94" s="217"/>
      <c r="HN94" s="217"/>
      <c r="HO94" s="217"/>
      <c r="HP94" s="217"/>
      <c r="HQ94" s="217"/>
      <c r="HR94" s="217"/>
      <c r="HS94" s="217"/>
      <c r="HT94" s="217"/>
      <c r="HU94" s="217"/>
      <c r="HV94" s="217"/>
      <c r="HW94" s="217"/>
      <c r="HX94" s="217"/>
      <c r="HY94" s="217"/>
      <c r="HZ94" s="217"/>
      <c r="IA94" s="217"/>
      <c r="IB94" s="217"/>
      <c r="IC94" s="217"/>
      <c r="ID94" s="217"/>
      <c r="IE94" s="217"/>
      <c r="IF94" s="217"/>
      <c r="IG94" s="217"/>
      <c r="IH94" s="217"/>
      <c r="II94" s="217"/>
      <c r="IJ94" s="217"/>
      <c r="IK94" s="217"/>
      <c r="IL94" s="217"/>
      <c r="IM94" s="217"/>
      <c r="IN94" s="217"/>
      <c r="IO94" s="217"/>
      <c r="IP94" s="217"/>
      <c r="IQ94" s="217"/>
      <c r="IR94" s="217"/>
      <c r="IS94" s="217"/>
      <c r="IT94" s="217"/>
      <c r="IU94" s="217"/>
      <c r="IV94" s="217"/>
      <c r="IW94" s="217"/>
      <c r="IX94" s="217"/>
      <c r="IY94" s="217"/>
      <c r="IZ94" s="217"/>
      <c r="JA94" s="217"/>
      <c r="JB94" s="217"/>
      <c r="JC94" s="217"/>
      <c r="JD94" s="217"/>
      <c r="JE94" s="217"/>
      <c r="JF94" s="217"/>
      <c r="JG94" s="217"/>
      <c r="JH94" s="217"/>
      <c r="JI94" s="217"/>
      <c r="JJ94" s="217"/>
      <c r="JK94" s="217"/>
      <c r="JL94" s="217"/>
      <c r="JM94" s="217"/>
      <c r="JN94" s="217"/>
      <c r="JO94" s="217"/>
      <c r="JP94" s="217"/>
      <c r="JQ94" s="217"/>
      <c r="JR94" s="217"/>
      <c r="JS94" s="217"/>
      <c r="JT94" s="217"/>
      <c r="JU94" s="217"/>
      <c r="JV94" s="217"/>
      <c r="JW94" s="217"/>
      <c r="JX94" s="217"/>
      <c r="JY94" s="217"/>
      <c r="JZ94" s="217"/>
      <c r="KA94" s="217"/>
      <c r="KB94" s="217"/>
      <c r="KC94" s="217"/>
      <c r="KD94" s="217"/>
      <c r="KE94" s="217"/>
      <c r="KF94" s="217"/>
      <c r="KG94" s="217"/>
      <c r="KH94" s="217"/>
      <c r="KI94" s="217"/>
      <c r="KJ94" s="217"/>
      <c r="KK94" s="217"/>
      <c r="KL94" s="217"/>
      <c r="KM94" s="217"/>
      <c r="KN94" s="217"/>
      <c r="KO94" s="217"/>
      <c r="KP94" s="217"/>
      <c r="KQ94" s="217"/>
      <c r="KR94" s="217"/>
      <c r="KS94" s="217"/>
      <c r="KT94" s="217"/>
      <c r="KU94" s="217"/>
      <c r="KV94" s="217"/>
      <c r="KW94" s="217"/>
      <c r="KX94" s="217"/>
      <c r="KY94" s="217"/>
      <c r="KZ94" s="217"/>
      <c r="LA94" s="217"/>
      <c r="LB94" s="217"/>
      <c r="LC94" s="217"/>
      <c r="LD94" s="217"/>
      <c r="LE94" s="217"/>
      <c r="LF94" s="217"/>
      <c r="LG94" s="217"/>
      <c r="LH94" s="217"/>
      <c r="LI94" s="217"/>
      <c r="LJ94" s="217"/>
      <c r="LK94" s="217"/>
      <c r="LL94" s="217"/>
      <c r="LM94" s="217"/>
      <c r="LN94" s="217"/>
      <c r="LO94" s="217"/>
    </row>
    <row r="95" spans="7:327" x14ac:dyDescent="0.2"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17"/>
      <c r="FJ95" s="217"/>
      <c r="FK95" s="217"/>
      <c r="FL95" s="217"/>
      <c r="FM95" s="217"/>
      <c r="FN95" s="217"/>
      <c r="FO95" s="217"/>
      <c r="FP95" s="217"/>
      <c r="FQ95" s="217"/>
      <c r="FR95" s="217"/>
      <c r="FS95" s="217"/>
      <c r="FT95" s="217"/>
      <c r="FU95" s="217"/>
      <c r="FV95" s="217"/>
      <c r="FW95" s="217"/>
      <c r="FX95" s="217"/>
      <c r="FY95" s="217"/>
      <c r="FZ95" s="217"/>
      <c r="GA95" s="217"/>
      <c r="GB95" s="217"/>
      <c r="GC95" s="217"/>
      <c r="GD95" s="217"/>
      <c r="GE95" s="217"/>
      <c r="GF95" s="217"/>
      <c r="GG95" s="217"/>
      <c r="GH95" s="217"/>
      <c r="GI95" s="217"/>
      <c r="GJ95" s="217"/>
      <c r="GK95" s="217"/>
      <c r="GL95" s="217"/>
      <c r="GM95" s="217"/>
      <c r="GN95" s="217"/>
      <c r="GO95" s="217"/>
      <c r="GP95" s="217"/>
      <c r="GQ95" s="217"/>
      <c r="GR95" s="217"/>
      <c r="GS95" s="217"/>
      <c r="GT95" s="217"/>
      <c r="GU95" s="217"/>
      <c r="GV95" s="217"/>
      <c r="GW95" s="217"/>
      <c r="GX95" s="217"/>
      <c r="GY95" s="217"/>
      <c r="GZ95" s="217"/>
      <c r="HA95" s="217"/>
      <c r="HB95" s="217"/>
      <c r="HC95" s="217"/>
      <c r="HD95" s="217"/>
      <c r="HE95" s="217"/>
      <c r="HF95" s="217"/>
      <c r="HG95" s="217"/>
      <c r="HH95" s="217"/>
      <c r="HI95" s="217"/>
      <c r="HJ95" s="217"/>
      <c r="HK95" s="217"/>
      <c r="HL95" s="217"/>
      <c r="HM95" s="217"/>
      <c r="HN95" s="217"/>
      <c r="HO95" s="217"/>
      <c r="HP95" s="217"/>
      <c r="HQ95" s="217"/>
      <c r="HR95" s="217"/>
      <c r="HS95" s="217"/>
      <c r="HT95" s="217"/>
      <c r="HU95" s="217"/>
      <c r="HV95" s="217"/>
      <c r="HW95" s="217"/>
      <c r="HX95" s="217"/>
      <c r="HY95" s="217"/>
      <c r="HZ95" s="217"/>
      <c r="IA95" s="217"/>
      <c r="IB95" s="217"/>
      <c r="IC95" s="217"/>
      <c r="ID95" s="217"/>
      <c r="IE95" s="217"/>
      <c r="IF95" s="217"/>
      <c r="IG95" s="217"/>
      <c r="IH95" s="217"/>
      <c r="II95" s="217"/>
      <c r="IJ95" s="217"/>
      <c r="IK95" s="217"/>
      <c r="IL95" s="217"/>
      <c r="IM95" s="217"/>
      <c r="IN95" s="217"/>
      <c r="IO95" s="217"/>
      <c r="IP95" s="217"/>
      <c r="IQ95" s="217"/>
      <c r="IR95" s="217"/>
      <c r="IS95" s="217"/>
      <c r="IT95" s="217"/>
      <c r="IU95" s="217"/>
      <c r="IV95" s="217"/>
      <c r="IW95" s="217"/>
      <c r="IX95" s="217"/>
      <c r="IY95" s="217"/>
      <c r="IZ95" s="217"/>
      <c r="JA95" s="217"/>
      <c r="JB95" s="217"/>
      <c r="JC95" s="217"/>
      <c r="JD95" s="217"/>
      <c r="JE95" s="217"/>
      <c r="JF95" s="217"/>
      <c r="JG95" s="217"/>
      <c r="JH95" s="217"/>
      <c r="JI95" s="217"/>
      <c r="JJ95" s="217"/>
      <c r="JK95" s="217"/>
      <c r="JL95" s="217"/>
      <c r="JM95" s="217"/>
      <c r="JN95" s="217"/>
      <c r="JO95" s="217"/>
      <c r="JP95" s="217"/>
      <c r="JQ95" s="217"/>
      <c r="JR95" s="217"/>
      <c r="JS95" s="217"/>
      <c r="JT95" s="217"/>
      <c r="JU95" s="217"/>
      <c r="JV95" s="217"/>
      <c r="JW95" s="217"/>
      <c r="JX95" s="217"/>
      <c r="JY95" s="217"/>
      <c r="JZ95" s="217"/>
      <c r="KA95" s="217"/>
      <c r="KB95" s="217"/>
      <c r="KC95" s="217"/>
      <c r="KD95" s="217"/>
      <c r="KE95" s="217"/>
      <c r="KF95" s="217"/>
      <c r="KG95" s="217"/>
      <c r="KH95" s="217"/>
      <c r="KI95" s="217"/>
      <c r="KJ95" s="217"/>
      <c r="KK95" s="217"/>
      <c r="KL95" s="217"/>
      <c r="KM95" s="217"/>
      <c r="KN95" s="217"/>
      <c r="KO95" s="217"/>
      <c r="KP95" s="217"/>
      <c r="KQ95" s="217"/>
      <c r="KR95" s="217"/>
      <c r="KS95" s="217"/>
      <c r="KT95" s="217"/>
      <c r="KU95" s="217"/>
      <c r="KV95" s="217"/>
      <c r="KW95" s="217"/>
      <c r="KX95" s="217"/>
      <c r="KY95" s="217"/>
      <c r="KZ95" s="217"/>
      <c r="LA95" s="217"/>
      <c r="LB95" s="217"/>
      <c r="LC95" s="217"/>
      <c r="LD95" s="217"/>
      <c r="LE95" s="217"/>
      <c r="LF95" s="217"/>
      <c r="LG95" s="217"/>
      <c r="LH95" s="217"/>
      <c r="LI95" s="217"/>
      <c r="LJ95" s="217"/>
      <c r="LK95" s="217"/>
      <c r="LL95" s="217"/>
      <c r="LM95" s="217"/>
      <c r="LN95" s="217"/>
      <c r="LO95" s="217"/>
    </row>
    <row r="96" spans="7:327" x14ac:dyDescent="0.2"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217"/>
      <c r="EW96" s="217"/>
      <c r="EX96" s="217"/>
      <c r="EY96" s="217"/>
      <c r="EZ96" s="217"/>
      <c r="FA96" s="217"/>
      <c r="FB96" s="217"/>
      <c r="FC96" s="217"/>
      <c r="FD96" s="217"/>
      <c r="FE96" s="217"/>
      <c r="FF96" s="217"/>
      <c r="FG96" s="217"/>
      <c r="FH96" s="217"/>
      <c r="FI96" s="217"/>
      <c r="FJ96" s="217"/>
      <c r="FK96" s="217"/>
      <c r="FL96" s="217"/>
      <c r="FM96" s="217"/>
      <c r="FN96" s="217"/>
      <c r="FO96" s="217"/>
      <c r="FP96" s="217"/>
      <c r="FQ96" s="217"/>
      <c r="FR96" s="217"/>
      <c r="FS96" s="217"/>
      <c r="FT96" s="217"/>
      <c r="FU96" s="217"/>
      <c r="FV96" s="217"/>
      <c r="FW96" s="217"/>
      <c r="FX96" s="217"/>
      <c r="FY96" s="217"/>
      <c r="FZ96" s="217"/>
      <c r="GA96" s="217"/>
      <c r="GB96" s="217"/>
      <c r="GC96" s="217"/>
      <c r="GD96" s="217"/>
      <c r="GE96" s="217"/>
      <c r="GF96" s="217"/>
      <c r="GG96" s="217"/>
      <c r="GH96" s="217"/>
      <c r="GI96" s="217"/>
      <c r="GJ96" s="217"/>
      <c r="GK96" s="217"/>
      <c r="GL96" s="217"/>
      <c r="GM96" s="217"/>
      <c r="GN96" s="217"/>
      <c r="GO96" s="217"/>
      <c r="GP96" s="217"/>
      <c r="GQ96" s="217"/>
      <c r="GR96" s="217"/>
      <c r="GS96" s="217"/>
      <c r="GT96" s="217"/>
      <c r="GU96" s="217"/>
      <c r="GV96" s="217"/>
      <c r="GW96" s="217"/>
      <c r="GX96" s="217"/>
      <c r="GY96" s="217"/>
      <c r="GZ96" s="217"/>
      <c r="HA96" s="217"/>
      <c r="HB96" s="217"/>
      <c r="HC96" s="217"/>
      <c r="HD96" s="217"/>
      <c r="HE96" s="217"/>
      <c r="HF96" s="217"/>
      <c r="HG96" s="217"/>
      <c r="HH96" s="217"/>
      <c r="HI96" s="217"/>
      <c r="HJ96" s="217"/>
      <c r="HK96" s="217"/>
      <c r="HL96" s="217"/>
      <c r="HM96" s="217"/>
      <c r="HN96" s="217"/>
      <c r="HO96" s="217"/>
      <c r="HP96" s="217"/>
      <c r="HQ96" s="217"/>
      <c r="HR96" s="217"/>
      <c r="HS96" s="217"/>
      <c r="HT96" s="217"/>
      <c r="HU96" s="217"/>
      <c r="HV96" s="217"/>
      <c r="HW96" s="217"/>
      <c r="HX96" s="217"/>
      <c r="HY96" s="217"/>
      <c r="HZ96" s="217"/>
      <c r="IA96" s="217"/>
      <c r="IB96" s="217"/>
      <c r="IC96" s="217"/>
      <c r="ID96" s="217"/>
      <c r="IE96" s="217"/>
      <c r="IF96" s="217"/>
      <c r="IG96" s="217"/>
      <c r="IH96" s="217"/>
      <c r="II96" s="217"/>
      <c r="IJ96" s="217"/>
      <c r="IK96" s="217"/>
      <c r="IL96" s="217"/>
      <c r="IM96" s="217"/>
      <c r="IN96" s="217"/>
      <c r="IO96" s="217"/>
      <c r="IP96" s="217"/>
      <c r="IQ96" s="217"/>
      <c r="IR96" s="217"/>
      <c r="IS96" s="217"/>
      <c r="IT96" s="217"/>
      <c r="IU96" s="217"/>
      <c r="IV96" s="217"/>
      <c r="IW96" s="217"/>
      <c r="IX96" s="217"/>
      <c r="IY96" s="217"/>
      <c r="IZ96" s="217"/>
      <c r="JA96" s="217"/>
      <c r="JB96" s="217"/>
      <c r="JC96" s="217"/>
      <c r="JD96" s="217"/>
      <c r="JE96" s="217"/>
      <c r="JF96" s="217"/>
      <c r="JG96" s="217"/>
      <c r="JH96" s="217"/>
      <c r="JI96" s="217"/>
      <c r="JJ96" s="217"/>
      <c r="JK96" s="217"/>
      <c r="JL96" s="217"/>
      <c r="JM96" s="217"/>
      <c r="JN96" s="217"/>
      <c r="JO96" s="217"/>
      <c r="JP96" s="217"/>
      <c r="JQ96" s="217"/>
      <c r="JR96" s="217"/>
      <c r="JS96" s="217"/>
      <c r="JT96" s="217"/>
      <c r="JU96" s="217"/>
      <c r="JV96" s="217"/>
      <c r="JW96" s="217"/>
      <c r="JX96" s="217"/>
      <c r="JY96" s="217"/>
      <c r="JZ96" s="217"/>
      <c r="KA96" s="217"/>
      <c r="KB96" s="217"/>
      <c r="KC96" s="217"/>
      <c r="KD96" s="217"/>
      <c r="KE96" s="217"/>
      <c r="KF96" s="217"/>
      <c r="KG96" s="217"/>
      <c r="KH96" s="217"/>
      <c r="KI96" s="217"/>
      <c r="KJ96" s="217"/>
      <c r="KK96" s="217"/>
      <c r="KL96" s="217"/>
      <c r="KM96" s="217"/>
      <c r="KN96" s="217"/>
      <c r="KO96" s="217"/>
      <c r="KP96" s="217"/>
      <c r="KQ96" s="217"/>
      <c r="KR96" s="217"/>
      <c r="KS96" s="217"/>
      <c r="KT96" s="217"/>
      <c r="KU96" s="217"/>
      <c r="KV96" s="217"/>
      <c r="KW96" s="217"/>
      <c r="KX96" s="217"/>
      <c r="KY96" s="217"/>
      <c r="KZ96" s="217"/>
      <c r="LA96" s="217"/>
      <c r="LB96" s="217"/>
      <c r="LC96" s="217"/>
      <c r="LD96" s="217"/>
      <c r="LE96" s="217"/>
      <c r="LF96" s="217"/>
      <c r="LG96" s="217"/>
      <c r="LH96" s="217"/>
      <c r="LI96" s="217"/>
      <c r="LJ96" s="217"/>
      <c r="LK96" s="217"/>
      <c r="LL96" s="217"/>
      <c r="LM96" s="217"/>
      <c r="LN96" s="217"/>
      <c r="LO96" s="217"/>
    </row>
    <row r="97" spans="7:327" x14ac:dyDescent="0.2"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  <c r="EF97" s="217"/>
      <c r="EG97" s="217"/>
      <c r="EH97" s="217"/>
      <c r="EI97" s="217"/>
      <c r="EJ97" s="217"/>
      <c r="EK97" s="217"/>
      <c r="EL97" s="217"/>
      <c r="EM97" s="217"/>
      <c r="EN97" s="217"/>
      <c r="EO97" s="217"/>
      <c r="EP97" s="217"/>
      <c r="EQ97" s="217"/>
      <c r="ER97" s="217"/>
      <c r="ES97" s="217"/>
      <c r="ET97" s="217"/>
      <c r="EU97" s="217"/>
      <c r="EV97" s="217"/>
      <c r="EW97" s="217"/>
      <c r="EX97" s="217"/>
      <c r="EY97" s="217"/>
      <c r="EZ97" s="217"/>
      <c r="FA97" s="217"/>
      <c r="FB97" s="217"/>
      <c r="FC97" s="217"/>
      <c r="FD97" s="217"/>
      <c r="FE97" s="217"/>
      <c r="FF97" s="217"/>
      <c r="FG97" s="217"/>
      <c r="FH97" s="217"/>
      <c r="FI97" s="217"/>
      <c r="FJ97" s="217"/>
      <c r="FK97" s="217"/>
      <c r="FL97" s="217"/>
      <c r="FM97" s="217"/>
      <c r="FN97" s="217"/>
      <c r="FO97" s="217"/>
      <c r="FP97" s="217"/>
      <c r="FQ97" s="217"/>
      <c r="FR97" s="217"/>
      <c r="FS97" s="217"/>
      <c r="FT97" s="217"/>
      <c r="FU97" s="217"/>
      <c r="FV97" s="217"/>
      <c r="FW97" s="217"/>
      <c r="FX97" s="217"/>
      <c r="FY97" s="217"/>
      <c r="FZ97" s="217"/>
      <c r="GA97" s="217"/>
      <c r="GB97" s="217"/>
      <c r="GC97" s="217"/>
      <c r="GD97" s="217"/>
      <c r="GE97" s="217"/>
      <c r="GF97" s="217"/>
      <c r="GG97" s="217"/>
      <c r="GH97" s="217"/>
      <c r="GI97" s="217"/>
      <c r="GJ97" s="217"/>
      <c r="GK97" s="217"/>
      <c r="GL97" s="217"/>
      <c r="GM97" s="217"/>
      <c r="GN97" s="217"/>
      <c r="GO97" s="217"/>
      <c r="GP97" s="217"/>
      <c r="GQ97" s="217"/>
      <c r="GR97" s="217"/>
      <c r="GS97" s="217"/>
      <c r="GT97" s="217"/>
      <c r="GU97" s="217"/>
      <c r="GV97" s="217"/>
      <c r="GW97" s="217"/>
      <c r="GX97" s="217"/>
      <c r="GY97" s="217"/>
      <c r="GZ97" s="217"/>
      <c r="HA97" s="217"/>
      <c r="HB97" s="217"/>
      <c r="HC97" s="217"/>
      <c r="HD97" s="217"/>
      <c r="HE97" s="217"/>
      <c r="HF97" s="217"/>
      <c r="HG97" s="217"/>
      <c r="HH97" s="217"/>
      <c r="HI97" s="217"/>
      <c r="HJ97" s="217"/>
      <c r="HK97" s="217"/>
      <c r="HL97" s="217"/>
      <c r="HM97" s="217"/>
      <c r="HN97" s="217"/>
      <c r="HO97" s="217"/>
      <c r="HP97" s="217"/>
      <c r="HQ97" s="217"/>
      <c r="HR97" s="217"/>
      <c r="HS97" s="217"/>
      <c r="HT97" s="217"/>
      <c r="HU97" s="217"/>
      <c r="HV97" s="217"/>
      <c r="HW97" s="217"/>
      <c r="HX97" s="217"/>
      <c r="HY97" s="217"/>
      <c r="HZ97" s="217"/>
      <c r="IA97" s="217"/>
      <c r="IB97" s="217"/>
      <c r="IC97" s="217"/>
      <c r="ID97" s="217"/>
      <c r="IE97" s="217"/>
      <c r="IF97" s="217"/>
      <c r="IG97" s="217"/>
      <c r="IH97" s="217"/>
      <c r="II97" s="217"/>
      <c r="IJ97" s="217"/>
      <c r="IK97" s="217"/>
      <c r="IL97" s="217"/>
      <c r="IM97" s="217"/>
      <c r="IN97" s="217"/>
      <c r="IO97" s="217"/>
      <c r="IP97" s="217"/>
      <c r="IQ97" s="217"/>
      <c r="IR97" s="217"/>
      <c r="IS97" s="217"/>
      <c r="IT97" s="217"/>
      <c r="IU97" s="217"/>
      <c r="IV97" s="217"/>
      <c r="IW97" s="217"/>
      <c r="IX97" s="217"/>
      <c r="IY97" s="217"/>
      <c r="IZ97" s="217"/>
      <c r="JA97" s="217"/>
      <c r="JB97" s="217"/>
      <c r="JC97" s="217"/>
      <c r="JD97" s="217"/>
      <c r="JE97" s="217"/>
      <c r="JF97" s="217"/>
      <c r="JG97" s="217"/>
      <c r="JH97" s="217"/>
      <c r="JI97" s="217"/>
      <c r="JJ97" s="217"/>
      <c r="JK97" s="217"/>
      <c r="JL97" s="217"/>
      <c r="JM97" s="217"/>
      <c r="JN97" s="217"/>
      <c r="JO97" s="217"/>
      <c r="JP97" s="217"/>
      <c r="JQ97" s="217"/>
      <c r="JR97" s="217"/>
      <c r="JS97" s="217"/>
      <c r="JT97" s="217"/>
      <c r="JU97" s="217"/>
      <c r="JV97" s="217"/>
      <c r="JW97" s="217"/>
      <c r="JX97" s="217"/>
      <c r="JY97" s="217"/>
      <c r="JZ97" s="217"/>
      <c r="KA97" s="217"/>
      <c r="KB97" s="217"/>
      <c r="KC97" s="217"/>
      <c r="KD97" s="217"/>
      <c r="KE97" s="217"/>
      <c r="KF97" s="217"/>
      <c r="KG97" s="217"/>
      <c r="KH97" s="217"/>
      <c r="KI97" s="217"/>
      <c r="KJ97" s="217"/>
      <c r="KK97" s="217"/>
      <c r="KL97" s="217"/>
      <c r="KM97" s="217"/>
      <c r="KN97" s="217"/>
      <c r="KO97" s="217"/>
      <c r="KP97" s="217"/>
      <c r="KQ97" s="217"/>
      <c r="KR97" s="217"/>
      <c r="KS97" s="217"/>
      <c r="KT97" s="217"/>
      <c r="KU97" s="217"/>
      <c r="KV97" s="217"/>
      <c r="KW97" s="217"/>
      <c r="KX97" s="217"/>
      <c r="KY97" s="217"/>
      <c r="KZ97" s="217"/>
      <c r="LA97" s="217"/>
      <c r="LB97" s="217"/>
      <c r="LC97" s="217"/>
      <c r="LD97" s="217"/>
      <c r="LE97" s="217"/>
      <c r="LF97" s="217"/>
      <c r="LG97" s="217"/>
      <c r="LH97" s="217"/>
      <c r="LI97" s="217"/>
      <c r="LJ97" s="217"/>
      <c r="LK97" s="217"/>
      <c r="LL97" s="217"/>
      <c r="LM97" s="217"/>
      <c r="LN97" s="217"/>
      <c r="LO97" s="217"/>
    </row>
    <row r="98" spans="7:327" x14ac:dyDescent="0.2"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  <c r="ET98" s="217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17"/>
      <c r="FL98" s="217"/>
      <c r="FM98" s="217"/>
      <c r="FN98" s="217"/>
      <c r="FO98" s="217"/>
      <c r="FP98" s="217"/>
      <c r="FQ98" s="217"/>
      <c r="FR98" s="217"/>
      <c r="FS98" s="217"/>
      <c r="FT98" s="217"/>
      <c r="FU98" s="217"/>
      <c r="FV98" s="217"/>
      <c r="FW98" s="217"/>
      <c r="FX98" s="217"/>
      <c r="FY98" s="217"/>
      <c r="FZ98" s="217"/>
      <c r="GA98" s="217"/>
      <c r="GB98" s="217"/>
      <c r="GC98" s="217"/>
      <c r="GD98" s="217"/>
      <c r="GE98" s="217"/>
      <c r="GF98" s="217"/>
      <c r="GG98" s="217"/>
      <c r="GH98" s="217"/>
      <c r="GI98" s="217"/>
      <c r="GJ98" s="217"/>
      <c r="GK98" s="217"/>
      <c r="GL98" s="217"/>
      <c r="GM98" s="217"/>
      <c r="GN98" s="217"/>
      <c r="GO98" s="217"/>
      <c r="GP98" s="217"/>
      <c r="GQ98" s="217"/>
      <c r="GR98" s="217"/>
      <c r="GS98" s="217"/>
      <c r="GT98" s="217"/>
      <c r="GU98" s="217"/>
      <c r="GV98" s="217"/>
      <c r="GW98" s="217"/>
      <c r="GX98" s="217"/>
      <c r="GY98" s="217"/>
      <c r="GZ98" s="217"/>
      <c r="HA98" s="217"/>
      <c r="HB98" s="217"/>
      <c r="HC98" s="217"/>
      <c r="HD98" s="217"/>
      <c r="HE98" s="217"/>
      <c r="HF98" s="217"/>
      <c r="HG98" s="217"/>
      <c r="HH98" s="217"/>
      <c r="HI98" s="217"/>
      <c r="HJ98" s="217"/>
      <c r="HK98" s="217"/>
      <c r="HL98" s="217"/>
      <c r="HM98" s="217"/>
      <c r="HN98" s="217"/>
      <c r="HO98" s="217"/>
      <c r="HP98" s="217"/>
      <c r="HQ98" s="217"/>
      <c r="HR98" s="217"/>
      <c r="HS98" s="217"/>
      <c r="HT98" s="217"/>
      <c r="HU98" s="217"/>
      <c r="HV98" s="217"/>
      <c r="HW98" s="217"/>
      <c r="HX98" s="217"/>
      <c r="HY98" s="217"/>
      <c r="HZ98" s="217"/>
      <c r="IA98" s="217"/>
      <c r="IB98" s="217"/>
      <c r="IC98" s="217"/>
      <c r="ID98" s="217"/>
      <c r="IE98" s="217"/>
      <c r="IF98" s="217"/>
      <c r="IG98" s="217"/>
      <c r="IH98" s="217"/>
      <c r="II98" s="217"/>
      <c r="IJ98" s="217"/>
      <c r="IK98" s="217"/>
      <c r="IL98" s="217"/>
      <c r="IM98" s="217"/>
      <c r="IN98" s="217"/>
      <c r="IO98" s="217"/>
      <c r="IP98" s="217"/>
      <c r="IQ98" s="217"/>
      <c r="IR98" s="217"/>
      <c r="IS98" s="217"/>
      <c r="IT98" s="217"/>
      <c r="IU98" s="217"/>
      <c r="IV98" s="217"/>
      <c r="IW98" s="217"/>
      <c r="IX98" s="217"/>
      <c r="IY98" s="217"/>
      <c r="IZ98" s="217"/>
      <c r="JA98" s="217"/>
      <c r="JB98" s="217"/>
      <c r="JC98" s="217"/>
      <c r="JD98" s="217"/>
      <c r="JE98" s="217"/>
      <c r="JF98" s="217"/>
      <c r="JG98" s="217"/>
      <c r="JH98" s="217"/>
      <c r="JI98" s="217"/>
      <c r="JJ98" s="217"/>
      <c r="JK98" s="217"/>
      <c r="JL98" s="217"/>
      <c r="JM98" s="217"/>
      <c r="JN98" s="217"/>
      <c r="JO98" s="217"/>
      <c r="JP98" s="217"/>
      <c r="JQ98" s="217"/>
      <c r="JR98" s="217"/>
      <c r="JS98" s="217"/>
      <c r="JT98" s="217"/>
      <c r="JU98" s="217"/>
      <c r="JV98" s="217"/>
      <c r="JW98" s="217"/>
      <c r="JX98" s="217"/>
      <c r="JY98" s="217"/>
      <c r="JZ98" s="217"/>
      <c r="KA98" s="217"/>
      <c r="KB98" s="217"/>
      <c r="KC98" s="217"/>
      <c r="KD98" s="217"/>
      <c r="KE98" s="217"/>
      <c r="KF98" s="217"/>
      <c r="KG98" s="217"/>
      <c r="KH98" s="217"/>
      <c r="KI98" s="217"/>
      <c r="KJ98" s="217"/>
      <c r="KK98" s="217"/>
      <c r="KL98" s="217"/>
      <c r="KM98" s="217"/>
      <c r="KN98" s="217"/>
      <c r="KO98" s="217"/>
      <c r="KP98" s="217"/>
      <c r="KQ98" s="217"/>
      <c r="KR98" s="217"/>
      <c r="KS98" s="217"/>
      <c r="KT98" s="217"/>
      <c r="KU98" s="217"/>
      <c r="KV98" s="217"/>
      <c r="KW98" s="217"/>
      <c r="KX98" s="217"/>
      <c r="KY98" s="217"/>
      <c r="KZ98" s="217"/>
      <c r="LA98" s="217"/>
      <c r="LB98" s="217"/>
      <c r="LC98" s="217"/>
      <c r="LD98" s="217"/>
      <c r="LE98" s="217"/>
      <c r="LF98" s="217"/>
      <c r="LG98" s="217"/>
      <c r="LH98" s="217"/>
      <c r="LI98" s="217"/>
      <c r="LJ98" s="217"/>
      <c r="LK98" s="217"/>
      <c r="LL98" s="217"/>
      <c r="LM98" s="217"/>
      <c r="LN98" s="217"/>
      <c r="LO98" s="217"/>
    </row>
    <row r="99" spans="7:327" x14ac:dyDescent="0.2"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  <c r="ET99" s="217"/>
      <c r="EU99" s="217"/>
      <c r="EV99" s="217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7"/>
      <c r="FI99" s="217"/>
      <c r="FJ99" s="217"/>
      <c r="FK99" s="217"/>
      <c r="FL99" s="217"/>
      <c r="FM99" s="217"/>
      <c r="FN99" s="217"/>
      <c r="FO99" s="217"/>
      <c r="FP99" s="217"/>
      <c r="FQ99" s="217"/>
      <c r="FR99" s="217"/>
      <c r="FS99" s="217"/>
      <c r="FT99" s="217"/>
      <c r="FU99" s="217"/>
      <c r="FV99" s="217"/>
      <c r="FW99" s="217"/>
      <c r="FX99" s="217"/>
      <c r="FY99" s="217"/>
      <c r="FZ99" s="217"/>
      <c r="GA99" s="217"/>
      <c r="GB99" s="217"/>
      <c r="GC99" s="217"/>
      <c r="GD99" s="217"/>
      <c r="GE99" s="217"/>
      <c r="GF99" s="217"/>
      <c r="GG99" s="217"/>
      <c r="GH99" s="217"/>
      <c r="GI99" s="217"/>
      <c r="GJ99" s="217"/>
      <c r="GK99" s="217"/>
      <c r="GL99" s="217"/>
      <c r="GM99" s="217"/>
      <c r="GN99" s="217"/>
      <c r="GO99" s="217"/>
      <c r="GP99" s="217"/>
      <c r="GQ99" s="217"/>
      <c r="GR99" s="217"/>
      <c r="GS99" s="217"/>
      <c r="GT99" s="217"/>
      <c r="GU99" s="217"/>
      <c r="GV99" s="217"/>
      <c r="GW99" s="217"/>
      <c r="GX99" s="217"/>
      <c r="GY99" s="217"/>
      <c r="GZ99" s="217"/>
      <c r="HA99" s="217"/>
      <c r="HB99" s="217"/>
      <c r="HC99" s="217"/>
      <c r="HD99" s="217"/>
      <c r="HE99" s="217"/>
      <c r="HF99" s="217"/>
      <c r="HG99" s="217"/>
      <c r="HH99" s="217"/>
      <c r="HI99" s="217"/>
      <c r="HJ99" s="217"/>
      <c r="HK99" s="217"/>
      <c r="HL99" s="217"/>
      <c r="HM99" s="217"/>
      <c r="HN99" s="217"/>
      <c r="HO99" s="217"/>
      <c r="HP99" s="217"/>
      <c r="HQ99" s="217"/>
      <c r="HR99" s="217"/>
      <c r="HS99" s="217"/>
      <c r="HT99" s="217"/>
      <c r="HU99" s="217"/>
      <c r="HV99" s="217"/>
      <c r="HW99" s="217"/>
      <c r="HX99" s="217"/>
      <c r="HY99" s="217"/>
      <c r="HZ99" s="217"/>
      <c r="IA99" s="217"/>
      <c r="IB99" s="217"/>
      <c r="IC99" s="217"/>
      <c r="ID99" s="217"/>
      <c r="IE99" s="217"/>
      <c r="IF99" s="217"/>
      <c r="IG99" s="217"/>
      <c r="IH99" s="217"/>
      <c r="II99" s="217"/>
      <c r="IJ99" s="217"/>
      <c r="IK99" s="217"/>
      <c r="IL99" s="217"/>
      <c r="IM99" s="217"/>
      <c r="IN99" s="217"/>
      <c r="IO99" s="217"/>
      <c r="IP99" s="217"/>
      <c r="IQ99" s="217"/>
      <c r="IR99" s="217"/>
      <c r="IS99" s="217"/>
      <c r="IT99" s="217"/>
      <c r="IU99" s="217"/>
      <c r="IV99" s="217"/>
      <c r="IW99" s="217"/>
      <c r="IX99" s="217"/>
      <c r="IY99" s="217"/>
      <c r="IZ99" s="217"/>
      <c r="JA99" s="217"/>
      <c r="JB99" s="217"/>
      <c r="JC99" s="217"/>
      <c r="JD99" s="217"/>
      <c r="JE99" s="217"/>
      <c r="JF99" s="217"/>
      <c r="JG99" s="217"/>
      <c r="JH99" s="217"/>
      <c r="JI99" s="217"/>
      <c r="JJ99" s="217"/>
      <c r="JK99" s="217"/>
      <c r="JL99" s="217"/>
      <c r="JM99" s="217"/>
      <c r="JN99" s="217"/>
      <c r="JO99" s="217"/>
      <c r="JP99" s="217"/>
      <c r="JQ99" s="217"/>
      <c r="JR99" s="217"/>
      <c r="JS99" s="217"/>
      <c r="JT99" s="217"/>
      <c r="JU99" s="217"/>
      <c r="JV99" s="217"/>
      <c r="JW99" s="217"/>
      <c r="JX99" s="217"/>
      <c r="JY99" s="217"/>
      <c r="JZ99" s="217"/>
      <c r="KA99" s="217"/>
      <c r="KB99" s="217"/>
      <c r="KC99" s="217"/>
      <c r="KD99" s="217"/>
      <c r="KE99" s="217"/>
      <c r="KF99" s="217"/>
      <c r="KG99" s="217"/>
      <c r="KH99" s="217"/>
      <c r="KI99" s="217"/>
      <c r="KJ99" s="217"/>
      <c r="KK99" s="217"/>
      <c r="KL99" s="217"/>
      <c r="KM99" s="217"/>
      <c r="KN99" s="217"/>
      <c r="KO99" s="217"/>
      <c r="KP99" s="217"/>
      <c r="KQ99" s="217"/>
      <c r="KR99" s="217"/>
      <c r="KS99" s="217"/>
      <c r="KT99" s="217"/>
      <c r="KU99" s="217"/>
      <c r="KV99" s="217"/>
      <c r="KW99" s="217"/>
      <c r="KX99" s="217"/>
      <c r="KY99" s="217"/>
      <c r="KZ99" s="217"/>
      <c r="LA99" s="217"/>
      <c r="LB99" s="217"/>
      <c r="LC99" s="217"/>
      <c r="LD99" s="217"/>
      <c r="LE99" s="217"/>
      <c r="LF99" s="217"/>
      <c r="LG99" s="217"/>
      <c r="LH99" s="217"/>
      <c r="LI99" s="217"/>
      <c r="LJ99" s="217"/>
      <c r="LK99" s="217"/>
      <c r="LL99" s="217"/>
      <c r="LM99" s="217"/>
      <c r="LN99" s="217"/>
      <c r="LO99" s="217"/>
    </row>
    <row r="100" spans="7:327" x14ac:dyDescent="0.2"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7"/>
      <c r="ET100" s="217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7"/>
      <c r="FI100" s="217"/>
      <c r="FJ100" s="217"/>
      <c r="FK100" s="217"/>
      <c r="FL100" s="217"/>
      <c r="FM100" s="217"/>
      <c r="FN100" s="217"/>
      <c r="FO100" s="217"/>
      <c r="FP100" s="217"/>
      <c r="FQ100" s="217"/>
      <c r="FR100" s="217"/>
      <c r="FS100" s="217"/>
      <c r="FT100" s="217"/>
      <c r="FU100" s="217"/>
      <c r="FV100" s="217"/>
      <c r="FW100" s="217"/>
      <c r="FX100" s="217"/>
      <c r="FY100" s="217"/>
      <c r="FZ100" s="217"/>
      <c r="GA100" s="217"/>
      <c r="GB100" s="217"/>
      <c r="GC100" s="217"/>
      <c r="GD100" s="217"/>
      <c r="GE100" s="217"/>
      <c r="GF100" s="217"/>
      <c r="GG100" s="217"/>
      <c r="GH100" s="217"/>
      <c r="GI100" s="217"/>
      <c r="GJ100" s="217"/>
      <c r="GK100" s="217"/>
      <c r="GL100" s="217"/>
      <c r="GM100" s="217"/>
      <c r="GN100" s="217"/>
      <c r="GO100" s="217"/>
      <c r="GP100" s="217"/>
      <c r="GQ100" s="217"/>
      <c r="GR100" s="217"/>
      <c r="GS100" s="217"/>
      <c r="GT100" s="217"/>
      <c r="GU100" s="217"/>
      <c r="GV100" s="217"/>
      <c r="GW100" s="217"/>
      <c r="GX100" s="217"/>
      <c r="GY100" s="217"/>
      <c r="GZ100" s="217"/>
      <c r="HA100" s="217"/>
      <c r="HB100" s="217"/>
      <c r="HC100" s="217"/>
      <c r="HD100" s="217"/>
      <c r="HE100" s="217"/>
      <c r="HF100" s="217"/>
      <c r="HG100" s="217"/>
      <c r="HH100" s="217"/>
      <c r="HI100" s="217"/>
      <c r="HJ100" s="217"/>
      <c r="HK100" s="217"/>
      <c r="HL100" s="217"/>
      <c r="HM100" s="217"/>
      <c r="HN100" s="217"/>
      <c r="HO100" s="217"/>
      <c r="HP100" s="217"/>
      <c r="HQ100" s="217"/>
      <c r="HR100" s="217"/>
      <c r="HS100" s="217"/>
      <c r="HT100" s="217"/>
      <c r="HU100" s="217"/>
      <c r="HV100" s="217"/>
      <c r="HW100" s="217"/>
      <c r="HX100" s="217"/>
      <c r="HY100" s="217"/>
      <c r="HZ100" s="217"/>
      <c r="IA100" s="217"/>
      <c r="IB100" s="217"/>
      <c r="IC100" s="217"/>
      <c r="ID100" s="217"/>
      <c r="IE100" s="217"/>
      <c r="IF100" s="217"/>
      <c r="IG100" s="217"/>
      <c r="IH100" s="217"/>
      <c r="II100" s="217"/>
      <c r="IJ100" s="217"/>
      <c r="IK100" s="217"/>
      <c r="IL100" s="217"/>
      <c r="IM100" s="217"/>
      <c r="IN100" s="217"/>
      <c r="IO100" s="217"/>
      <c r="IP100" s="217"/>
      <c r="IQ100" s="217"/>
      <c r="IR100" s="217"/>
      <c r="IS100" s="217"/>
      <c r="IT100" s="217"/>
      <c r="IU100" s="217"/>
      <c r="IV100" s="217"/>
      <c r="IW100" s="217"/>
      <c r="IX100" s="217"/>
      <c r="IY100" s="217"/>
      <c r="IZ100" s="217"/>
      <c r="JA100" s="217"/>
      <c r="JB100" s="217"/>
      <c r="JC100" s="217"/>
      <c r="JD100" s="217"/>
      <c r="JE100" s="217"/>
      <c r="JF100" s="217"/>
      <c r="JG100" s="217"/>
      <c r="JH100" s="217"/>
      <c r="JI100" s="217"/>
      <c r="JJ100" s="217"/>
      <c r="JK100" s="217"/>
      <c r="JL100" s="217"/>
      <c r="JM100" s="217"/>
      <c r="JN100" s="217"/>
      <c r="JO100" s="217"/>
      <c r="JP100" s="217"/>
      <c r="JQ100" s="217"/>
      <c r="JR100" s="217"/>
      <c r="JS100" s="217"/>
      <c r="JT100" s="217"/>
      <c r="JU100" s="217"/>
      <c r="JV100" s="217"/>
      <c r="JW100" s="217"/>
      <c r="JX100" s="217"/>
      <c r="JY100" s="217"/>
      <c r="JZ100" s="217"/>
      <c r="KA100" s="217"/>
      <c r="KB100" s="217"/>
      <c r="KC100" s="217"/>
      <c r="KD100" s="217"/>
      <c r="KE100" s="217"/>
      <c r="KF100" s="217"/>
      <c r="KG100" s="217"/>
      <c r="KH100" s="217"/>
      <c r="KI100" s="217"/>
      <c r="KJ100" s="217"/>
      <c r="KK100" s="217"/>
      <c r="KL100" s="217"/>
      <c r="KM100" s="217"/>
      <c r="KN100" s="217"/>
      <c r="KO100" s="217"/>
      <c r="KP100" s="217"/>
      <c r="KQ100" s="217"/>
      <c r="KR100" s="217"/>
      <c r="KS100" s="217"/>
      <c r="KT100" s="217"/>
      <c r="KU100" s="217"/>
      <c r="KV100" s="217"/>
      <c r="KW100" s="217"/>
      <c r="KX100" s="217"/>
      <c r="KY100" s="217"/>
      <c r="KZ100" s="217"/>
      <c r="LA100" s="217"/>
      <c r="LB100" s="217"/>
      <c r="LC100" s="217"/>
      <c r="LD100" s="217"/>
      <c r="LE100" s="217"/>
      <c r="LF100" s="217"/>
      <c r="LG100" s="217"/>
      <c r="LH100" s="217"/>
      <c r="LI100" s="217"/>
      <c r="LJ100" s="217"/>
      <c r="LK100" s="217"/>
      <c r="LL100" s="217"/>
      <c r="LM100" s="217"/>
      <c r="LN100" s="217"/>
      <c r="LO100" s="217"/>
    </row>
    <row r="101" spans="7:327" x14ac:dyDescent="0.2"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  <c r="ES101" s="217"/>
      <c r="ET101" s="217"/>
      <c r="EU101" s="217"/>
      <c r="EV101" s="217"/>
      <c r="EW101" s="217"/>
      <c r="EX101" s="217"/>
      <c r="EY101" s="217"/>
      <c r="EZ101" s="217"/>
      <c r="FA101" s="217"/>
      <c r="FB101" s="217"/>
      <c r="FC101" s="217"/>
      <c r="FD101" s="217"/>
      <c r="FE101" s="217"/>
      <c r="FF101" s="217"/>
      <c r="FG101" s="217"/>
      <c r="FH101" s="217"/>
      <c r="FI101" s="217"/>
      <c r="FJ101" s="217"/>
      <c r="FK101" s="217"/>
      <c r="FL101" s="217"/>
      <c r="FM101" s="217"/>
      <c r="FN101" s="217"/>
      <c r="FO101" s="217"/>
      <c r="FP101" s="217"/>
      <c r="FQ101" s="217"/>
      <c r="FR101" s="217"/>
      <c r="FS101" s="217"/>
      <c r="FT101" s="217"/>
      <c r="FU101" s="217"/>
      <c r="FV101" s="217"/>
      <c r="FW101" s="217"/>
      <c r="FX101" s="217"/>
      <c r="FY101" s="217"/>
      <c r="FZ101" s="217"/>
      <c r="GA101" s="217"/>
      <c r="GB101" s="217"/>
      <c r="GC101" s="217"/>
      <c r="GD101" s="217"/>
      <c r="GE101" s="217"/>
      <c r="GF101" s="217"/>
      <c r="GG101" s="217"/>
      <c r="GH101" s="217"/>
      <c r="GI101" s="217"/>
      <c r="GJ101" s="217"/>
      <c r="GK101" s="217"/>
      <c r="GL101" s="217"/>
      <c r="GM101" s="217"/>
      <c r="GN101" s="217"/>
      <c r="GO101" s="217"/>
      <c r="GP101" s="217"/>
      <c r="GQ101" s="217"/>
      <c r="GR101" s="217"/>
      <c r="GS101" s="217"/>
      <c r="GT101" s="217"/>
      <c r="GU101" s="217"/>
      <c r="GV101" s="217"/>
      <c r="GW101" s="217"/>
      <c r="GX101" s="217"/>
      <c r="GY101" s="217"/>
      <c r="GZ101" s="217"/>
      <c r="HA101" s="217"/>
      <c r="HB101" s="217"/>
      <c r="HC101" s="217"/>
      <c r="HD101" s="217"/>
      <c r="HE101" s="217"/>
      <c r="HF101" s="217"/>
      <c r="HG101" s="217"/>
      <c r="HH101" s="217"/>
      <c r="HI101" s="217"/>
      <c r="HJ101" s="217"/>
      <c r="HK101" s="217"/>
      <c r="HL101" s="217"/>
      <c r="HM101" s="217"/>
      <c r="HN101" s="217"/>
      <c r="HO101" s="217"/>
      <c r="HP101" s="217"/>
      <c r="HQ101" s="217"/>
      <c r="HR101" s="217"/>
      <c r="HS101" s="217"/>
      <c r="HT101" s="217"/>
      <c r="HU101" s="217"/>
      <c r="HV101" s="217"/>
      <c r="HW101" s="217"/>
      <c r="HX101" s="217"/>
      <c r="HY101" s="217"/>
      <c r="HZ101" s="217"/>
      <c r="IA101" s="217"/>
      <c r="IB101" s="217"/>
      <c r="IC101" s="217"/>
      <c r="ID101" s="217"/>
      <c r="IE101" s="217"/>
      <c r="IF101" s="217"/>
      <c r="IG101" s="217"/>
      <c r="IH101" s="217"/>
      <c r="II101" s="217"/>
      <c r="IJ101" s="217"/>
      <c r="IK101" s="217"/>
      <c r="IL101" s="217"/>
      <c r="IM101" s="217"/>
      <c r="IN101" s="217"/>
      <c r="IO101" s="217"/>
      <c r="IP101" s="217"/>
      <c r="IQ101" s="217"/>
      <c r="IR101" s="217"/>
      <c r="IS101" s="217"/>
      <c r="IT101" s="217"/>
      <c r="IU101" s="217"/>
      <c r="IV101" s="217"/>
      <c r="IW101" s="217"/>
      <c r="IX101" s="217"/>
      <c r="IY101" s="217"/>
      <c r="IZ101" s="217"/>
      <c r="JA101" s="217"/>
      <c r="JB101" s="217"/>
      <c r="JC101" s="217"/>
      <c r="JD101" s="217"/>
      <c r="JE101" s="217"/>
      <c r="JF101" s="217"/>
      <c r="JG101" s="217"/>
      <c r="JH101" s="217"/>
      <c r="JI101" s="217"/>
      <c r="JJ101" s="217"/>
      <c r="JK101" s="217"/>
      <c r="JL101" s="217"/>
      <c r="JM101" s="217"/>
      <c r="JN101" s="217"/>
      <c r="JO101" s="217"/>
      <c r="JP101" s="217"/>
      <c r="JQ101" s="217"/>
      <c r="JR101" s="217"/>
      <c r="JS101" s="217"/>
      <c r="JT101" s="217"/>
      <c r="JU101" s="217"/>
      <c r="JV101" s="217"/>
      <c r="JW101" s="217"/>
      <c r="JX101" s="217"/>
      <c r="JY101" s="217"/>
      <c r="JZ101" s="217"/>
      <c r="KA101" s="217"/>
      <c r="KB101" s="217"/>
      <c r="KC101" s="217"/>
      <c r="KD101" s="217"/>
      <c r="KE101" s="217"/>
      <c r="KF101" s="217"/>
      <c r="KG101" s="217"/>
      <c r="KH101" s="217"/>
      <c r="KI101" s="217"/>
      <c r="KJ101" s="217"/>
      <c r="KK101" s="217"/>
      <c r="KL101" s="217"/>
      <c r="KM101" s="217"/>
      <c r="KN101" s="217"/>
      <c r="KO101" s="217"/>
      <c r="KP101" s="217"/>
      <c r="KQ101" s="217"/>
      <c r="KR101" s="217"/>
      <c r="KS101" s="217"/>
      <c r="KT101" s="217"/>
      <c r="KU101" s="217"/>
      <c r="KV101" s="217"/>
      <c r="KW101" s="217"/>
      <c r="KX101" s="217"/>
      <c r="KY101" s="217"/>
      <c r="KZ101" s="217"/>
      <c r="LA101" s="217"/>
      <c r="LB101" s="217"/>
      <c r="LC101" s="217"/>
      <c r="LD101" s="217"/>
      <c r="LE101" s="217"/>
      <c r="LF101" s="217"/>
      <c r="LG101" s="217"/>
      <c r="LH101" s="217"/>
      <c r="LI101" s="217"/>
      <c r="LJ101" s="217"/>
      <c r="LK101" s="217"/>
      <c r="LL101" s="217"/>
      <c r="LM101" s="217"/>
      <c r="LN101" s="217"/>
      <c r="LO101" s="217"/>
    </row>
    <row r="102" spans="7:327" x14ac:dyDescent="0.2"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  <c r="EF102" s="217"/>
      <c r="EG102" s="217"/>
      <c r="EH102" s="217"/>
      <c r="EI102" s="217"/>
      <c r="EJ102" s="217"/>
      <c r="EK102" s="217"/>
      <c r="EL102" s="217"/>
      <c r="EM102" s="217"/>
      <c r="EN102" s="217"/>
      <c r="EO102" s="217"/>
      <c r="EP102" s="217"/>
      <c r="EQ102" s="217"/>
      <c r="ER102" s="217"/>
      <c r="ES102" s="217"/>
      <c r="ET102" s="217"/>
      <c r="EU102" s="217"/>
      <c r="EV102" s="217"/>
      <c r="EW102" s="217"/>
      <c r="EX102" s="217"/>
      <c r="EY102" s="217"/>
      <c r="EZ102" s="217"/>
      <c r="FA102" s="217"/>
      <c r="FB102" s="217"/>
      <c r="FC102" s="217"/>
      <c r="FD102" s="217"/>
      <c r="FE102" s="217"/>
      <c r="FF102" s="217"/>
      <c r="FG102" s="217"/>
      <c r="FH102" s="217"/>
      <c r="FI102" s="217"/>
      <c r="FJ102" s="217"/>
      <c r="FK102" s="217"/>
      <c r="FL102" s="217"/>
      <c r="FM102" s="217"/>
      <c r="FN102" s="217"/>
      <c r="FO102" s="217"/>
      <c r="FP102" s="217"/>
      <c r="FQ102" s="217"/>
      <c r="FR102" s="217"/>
      <c r="FS102" s="217"/>
      <c r="FT102" s="217"/>
      <c r="FU102" s="217"/>
      <c r="FV102" s="217"/>
      <c r="FW102" s="217"/>
      <c r="FX102" s="217"/>
      <c r="FY102" s="217"/>
      <c r="FZ102" s="217"/>
      <c r="GA102" s="217"/>
      <c r="GB102" s="217"/>
      <c r="GC102" s="217"/>
      <c r="GD102" s="217"/>
      <c r="GE102" s="217"/>
      <c r="GF102" s="217"/>
      <c r="GG102" s="217"/>
      <c r="GH102" s="217"/>
      <c r="GI102" s="217"/>
      <c r="GJ102" s="217"/>
      <c r="GK102" s="217"/>
      <c r="GL102" s="217"/>
      <c r="GM102" s="217"/>
      <c r="GN102" s="217"/>
      <c r="GO102" s="217"/>
      <c r="GP102" s="217"/>
      <c r="GQ102" s="217"/>
      <c r="GR102" s="217"/>
      <c r="GS102" s="217"/>
      <c r="GT102" s="217"/>
      <c r="GU102" s="217"/>
      <c r="GV102" s="217"/>
      <c r="GW102" s="217"/>
      <c r="GX102" s="217"/>
      <c r="GY102" s="217"/>
      <c r="GZ102" s="217"/>
      <c r="HA102" s="217"/>
      <c r="HB102" s="217"/>
      <c r="HC102" s="217"/>
      <c r="HD102" s="217"/>
      <c r="HE102" s="217"/>
      <c r="HF102" s="217"/>
      <c r="HG102" s="217"/>
      <c r="HH102" s="217"/>
      <c r="HI102" s="217"/>
      <c r="HJ102" s="217"/>
      <c r="HK102" s="217"/>
      <c r="HL102" s="217"/>
      <c r="HM102" s="217"/>
      <c r="HN102" s="217"/>
      <c r="HO102" s="217"/>
      <c r="HP102" s="217"/>
      <c r="HQ102" s="217"/>
      <c r="HR102" s="217"/>
      <c r="HS102" s="217"/>
      <c r="HT102" s="217"/>
      <c r="HU102" s="217"/>
      <c r="HV102" s="217"/>
      <c r="HW102" s="217"/>
      <c r="HX102" s="217"/>
      <c r="HY102" s="217"/>
      <c r="HZ102" s="217"/>
      <c r="IA102" s="217"/>
      <c r="IB102" s="217"/>
      <c r="IC102" s="217"/>
      <c r="ID102" s="217"/>
      <c r="IE102" s="217"/>
      <c r="IF102" s="217"/>
      <c r="IG102" s="217"/>
      <c r="IH102" s="217"/>
      <c r="II102" s="217"/>
      <c r="IJ102" s="217"/>
      <c r="IK102" s="217"/>
      <c r="IL102" s="217"/>
      <c r="IM102" s="217"/>
      <c r="IN102" s="217"/>
      <c r="IO102" s="217"/>
      <c r="IP102" s="217"/>
      <c r="IQ102" s="217"/>
      <c r="IR102" s="217"/>
      <c r="IS102" s="217"/>
      <c r="IT102" s="217"/>
      <c r="IU102" s="217"/>
      <c r="IV102" s="217"/>
      <c r="IW102" s="217"/>
      <c r="IX102" s="217"/>
      <c r="IY102" s="217"/>
      <c r="IZ102" s="217"/>
      <c r="JA102" s="217"/>
      <c r="JB102" s="217"/>
      <c r="JC102" s="217"/>
      <c r="JD102" s="217"/>
      <c r="JE102" s="217"/>
      <c r="JF102" s="217"/>
      <c r="JG102" s="217"/>
      <c r="JH102" s="217"/>
      <c r="JI102" s="217"/>
      <c r="JJ102" s="217"/>
      <c r="JK102" s="217"/>
      <c r="JL102" s="217"/>
      <c r="JM102" s="217"/>
      <c r="JN102" s="217"/>
      <c r="JO102" s="217"/>
      <c r="JP102" s="217"/>
      <c r="JQ102" s="217"/>
      <c r="JR102" s="217"/>
      <c r="JS102" s="217"/>
      <c r="JT102" s="217"/>
      <c r="JU102" s="217"/>
      <c r="JV102" s="217"/>
      <c r="JW102" s="217"/>
      <c r="JX102" s="217"/>
      <c r="JY102" s="217"/>
      <c r="JZ102" s="217"/>
      <c r="KA102" s="217"/>
      <c r="KB102" s="217"/>
      <c r="KC102" s="217"/>
      <c r="KD102" s="217"/>
      <c r="KE102" s="217"/>
      <c r="KF102" s="217"/>
      <c r="KG102" s="217"/>
      <c r="KH102" s="217"/>
      <c r="KI102" s="217"/>
      <c r="KJ102" s="217"/>
      <c r="KK102" s="217"/>
      <c r="KL102" s="217"/>
      <c r="KM102" s="217"/>
      <c r="KN102" s="217"/>
      <c r="KO102" s="217"/>
      <c r="KP102" s="217"/>
      <c r="KQ102" s="217"/>
      <c r="KR102" s="217"/>
      <c r="KS102" s="217"/>
      <c r="KT102" s="217"/>
      <c r="KU102" s="217"/>
      <c r="KV102" s="217"/>
      <c r="KW102" s="217"/>
      <c r="KX102" s="217"/>
      <c r="KY102" s="217"/>
      <c r="KZ102" s="217"/>
      <c r="LA102" s="217"/>
      <c r="LB102" s="217"/>
      <c r="LC102" s="217"/>
      <c r="LD102" s="217"/>
      <c r="LE102" s="217"/>
      <c r="LF102" s="217"/>
      <c r="LG102" s="217"/>
      <c r="LH102" s="217"/>
      <c r="LI102" s="217"/>
      <c r="LJ102" s="217"/>
      <c r="LK102" s="217"/>
      <c r="LL102" s="217"/>
      <c r="LM102" s="217"/>
      <c r="LN102" s="217"/>
      <c r="LO102" s="217"/>
    </row>
    <row r="103" spans="7:327" x14ac:dyDescent="0.2"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7"/>
      <c r="ET103" s="217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  <c r="FF103" s="217"/>
      <c r="FG103" s="217"/>
      <c r="FH103" s="217"/>
      <c r="FI103" s="217"/>
      <c r="FJ103" s="217"/>
      <c r="FK103" s="217"/>
      <c r="FL103" s="217"/>
      <c r="FM103" s="217"/>
      <c r="FN103" s="217"/>
      <c r="FO103" s="217"/>
      <c r="FP103" s="217"/>
      <c r="FQ103" s="217"/>
      <c r="FR103" s="217"/>
      <c r="FS103" s="217"/>
      <c r="FT103" s="217"/>
      <c r="FU103" s="217"/>
      <c r="FV103" s="217"/>
      <c r="FW103" s="217"/>
      <c r="FX103" s="217"/>
      <c r="FY103" s="217"/>
      <c r="FZ103" s="217"/>
      <c r="GA103" s="217"/>
      <c r="GB103" s="217"/>
      <c r="GC103" s="217"/>
      <c r="GD103" s="217"/>
      <c r="GE103" s="217"/>
      <c r="GF103" s="217"/>
      <c r="GG103" s="217"/>
      <c r="GH103" s="217"/>
      <c r="GI103" s="217"/>
      <c r="GJ103" s="217"/>
      <c r="GK103" s="217"/>
      <c r="GL103" s="217"/>
      <c r="GM103" s="217"/>
      <c r="GN103" s="217"/>
      <c r="GO103" s="217"/>
      <c r="GP103" s="217"/>
      <c r="GQ103" s="217"/>
      <c r="GR103" s="217"/>
      <c r="GS103" s="217"/>
      <c r="GT103" s="217"/>
      <c r="GU103" s="217"/>
      <c r="GV103" s="217"/>
      <c r="GW103" s="217"/>
      <c r="GX103" s="217"/>
      <c r="GY103" s="217"/>
      <c r="GZ103" s="217"/>
      <c r="HA103" s="217"/>
      <c r="HB103" s="217"/>
      <c r="HC103" s="217"/>
      <c r="HD103" s="217"/>
      <c r="HE103" s="217"/>
      <c r="HF103" s="217"/>
      <c r="HG103" s="217"/>
      <c r="HH103" s="217"/>
      <c r="HI103" s="217"/>
      <c r="HJ103" s="217"/>
      <c r="HK103" s="217"/>
      <c r="HL103" s="217"/>
      <c r="HM103" s="217"/>
      <c r="HN103" s="217"/>
      <c r="HO103" s="217"/>
      <c r="HP103" s="217"/>
      <c r="HQ103" s="217"/>
      <c r="HR103" s="217"/>
      <c r="HS103" s="217"/>
      <c r="HT103" s="217"/>
      <c r="HU103" s="217"/>
      <c r="HV103" s="217"/>
      <c r="HW103" s="217"/>
      <c r="HX103" s="217"/>
      <c r="HY103" s="217"/>
      <c r="HZ103" s="217"/>
      <c r="IA103" s="217"/>
      <c r="IB103" s="217"/>
      <c r="IC103" s="217"/>
      <c r="ID103" s="217"/>
      <c r="IE103" s="217"/>
      <c r="IF103" s="217"/>
      <c r="IG103" s="217"/>
      <c r="IH103" s="217"/>
      <c r="II103" s="217"/>
      <c r="IJ103" s="217"/>
      <c r="IK103" s="217"/>
      <c r="IL103" s="217"/>
      <c r="IM103" s="217"/>
      <c r="IN103" s="217"/>
      <c r="IO103" s="217"/>
      <c r="IP103" s="217"/>
      <c r="IQ103" s="217"/>
      <c r="IR103" s="217"/>
      <c r="IS103" s="217"/>
      <c r="IT103" s="217"/>
      <c r="IU103" s="217"/>
      <c r="IV103" s="217"/>
      <c r="IW103" s="217"/>
      <c r="IX103" s="217"/>
      <c r="IY103" s="217"/>
      <c r="IZ103" s="217"/>
      <c r="JA103" s="217"/>
      <c r="JB103" s="217"/>
      <c r="JC103" s="217"/>
      <c r="JD103" s="217"/>
      <c r="JE103" s="217"/>
      <c r="JF103" s="217"/>
      <c r="JG103" s="217"/>
      <c r="JH103" s="217"/>
      <c r="JI103" s="217"/>
      <c r="JJ103" s="217"/>
      <c r="JK103" s="217"/>
      <c r="JL103" s="217"/>
      <c r="JM103" s="217"/>
      <c r="JN103" s="217"/>
      <c r="JO103" s="217"/>
      <c r="JP103" s="217"/>
      <c r="JQ103" s="217"/>
      <c r="JR103" s="217"/>
      <c r="JS103" s="217"/>
      <c r="JT103" s="217"/>
      <c r="JU103" s="217"/>
      <c r="JV103" s="217"/>
      <c r="JW103" s="217"/>
      <c r="JX103" s="217"/>
      <c r="JY103" s="217"/>
      <c r="JZ103" s="217"/>
      <c r="KA103" s="217"/>
      <c r="KB103" s="217"/>
      <c r="KC103" s="217"/>
      <c r="KD103" s="217"/>
      <c r="KE103" s="217"/>
      <c r="KF103" s="217"/>
      <c r="KG103" s="217"/>
      <c r="KH103" s="217"/>
      <c r="KI103" s="217"/>
      <c r="KJ103" s="217"/>
      <c r="KK103" s="217"/>
      <c r="KL103" s="217"/>
      <c r="KM103" s="217"/>
      <c r="KN103" s="217"/>
      <c r="KO103" s="217"/>
      <c r="KP103" s="217"/>
      <c r="KQ103" s="217"/>
      <c r="KR103" s="217"/>
      <c r="KS103" s="217"/>
      <c r="KT103" s="217"/>
      <c r="KU103" s="217"/>
      <c r="KV103" s="217"/>
      <c r="KW103" s="217"/>
      <c r="KX103" s="217"/>
      <c r="KY103" s="217"/>
      <c r="KZ103" s="217"/>
      <c r="LA103" s="217"/>
      <c r="LB103" s="217"/>
      <c r="LC103" s="217"/>
      <c r="LD103" s="217"/>
      <c r="LE103" s="217"/>
      <c r="LF103" s="217"/>
      <c r="LG103" s="217"/>
      <c r="LH103" s="217"/>
      <c r="LI103" s="217"/>
      <c r="LJ103" s="217"/>
      <c r="LK103" s="217"/>
      <c r="LL103" s="217"/>
      <c r="LM103" s="217"/>
      <c r="LN103" s="217"/>
      <c r="LO103" s="217"/>
    </row>
    <row r="104" spans="7:327" x14ac:dyDescent="0.2"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7"/>
      <c r="ET104" s="217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7"/>
      <c r="FI104" s="217"/>
      <c r="FJ104" s="217"/>
      <c r="FK104" s="217"/>
      <c r="FL104" s="217"/>
      <c r="FM104" s="217"/>
      <c r="FN104" s="217"/>
      <c r="FO104" s="217"/>
      <c r="FP104" s="217"/>
      <c r="FQ104" s="217"/>
      <c r="FR104" s="217"/>
      <c r="FS104" s="217"/>
      <c r="FT104" s="217"/>
      <c r="FU104" s="217"/>
      <c r="FV104" s="217"/>
      <c r="FW104" s="217"/>
      <c r="FX104" s="217"/>
      <c r="FY104" s="217"/>
      <c r="FZ104" s="217"/>
      <c r="GA104" s="217"/>
      <c r="GB104" s="217"/>
      <c r="GC104" s="217"/>
      <c r="GD104" s="217"/>
      <c r="GE104" s="217"/>
      <c r="GF104" s="217"/>
      <c r="GG104" s="217"/>
      <c r="GH104" s="217"/>
      <c r="GI104" s="217"/>
      <c r="GJ104" s="217"/>
      <c r="GK104" s="217"/>
      <c r="GL104" s="217"/>
      <c r="GM104" s="217"/>
      <c r="GN104" s="217"/>
      <c r="GO104" s="217"/>
      <c r="GP104" s="217"/>
      <c r="GQ104" s="217"/>
      <c r="GR104" s="217"/>
      <c r="GS104" s="217"/>
      <c r="GT104" s="217"/>
      <c r="GU104" s="217"/>
      <c r="GV104" s="217"/>
      <c r="GW104" s="217"/>
      <c r="GX104" s="217"/>
      <c r="GY104" s="217"/>
      <c r="GZ104" s="217"/>
      <c r="HA104" s="217"/>
      <c r="HB104" s="217"/>
      <c r="HC104" s="217"/>
      <c r="HD104" s="217"/>
      <c r="HE104" s="217"/>
      <c r="HF104" s="217"/>
      <c r="HG104" s="217"/>
      <c r="HH104" s="217"/>
      <c r="HI104" s="217"/>
      <c r="HJ104" s="217"/>
      <c r="HK104" s="217"/>
      <c r="HL104" s="217"/>
      <c r="HM104" s="217"/>
      <c r="HN104" s="217"/>
      <c r="HO104" s="217"/>
      <c r="HP104" s="217"/>
      <c r="HQ104" s="217"/>
      <c r="HR104" s="217"/>
      <c r="HS104" s="217"/>
      <c r="HT104" s="217"/>
      <c r="HU104" s="217"/>
      <c r="HV104" s="217"/>
      <c r="HW104" s="217"/>
      <c r="HX104" s="217"/>
      <c r="HY104" s="217"/>
      <c r="HZ104" s="217"/>
      <c r="IA104" s="217"/>
      <c r="IB104" s="217"/>
      <c r="IC104" s="217"/>
      <c r="ID104" s="217"/>
      <c r="IE104" s="217"/>
      <c r="IF104" s="217"/>
      <c r="IG104" s="217"/>
      <c r="IH104" s="217"/>
      <c r="II104" s="217"/>
      <c r="IJ104" s="217"/>
      <c r="IK104" s="217"/>
      <c r="IL104" s="217"/>
      <c r="IM104" s="217"/>
      <c r="IN104" s="217"/>
      <c r="IO104" s="217"/>
      <c r="IP104" s="217"/>
      <c r="IQ104" s="217"/>
      <c r="IR104" s="217"/>
      <c r="IS104" s="217"/>
      <c r="IT104" s="217"/>
      <c r="IU104" s="217"/>
      <c r="IV104" s="217"/>
      <c r="IW104" s="217"/>
      <c r="IX104" s="217"/>
      <c r="IY104" s="217"/>
      <c r="IZ104" s="217"/>
      <c r="JA104" s="217"/>
      <c r="JB104" s="217"/>
      <c r="JC104" s="217"/>
      <c r="JD104" s="217"/>
      <c r="JE104" s="217"/>
      <c r="JF104" s="217"/>
      <c r="JG104" s="217"/>
      <c r="JH104" s="217"/>
      <c r="JI104" s="217"/>
      <c r="JJ104" s="217"/>
      <c r="JK104" s="217"/>
      <c r="JL104" s="217"/>
      <c r="JM104" s="217"/>
      <c r="JN104" s="217"/>
      <c r="JO104" s="217"/>
      <c r="JP104" s="217"/>
      <c r="JQ104" s="217"/>
      <c r="JR104" s="217"/>
      <c r="JS104" s="217"/>
      <c r="JT104" s="217"/>
      <c r="JU104" s="217"/>
      <c r="JV104" s="217"/>
      <c r="JW104" s="217"/>
      <c r="JX104" s="217"/>
      <c r="JY104" s="217"/>
      <c r="JZ104" s="217"/>
      <c r="KA104" s="217"/>
      <c r="KB104" s="217"/>
      <c r="KC104" s="217"/>
      <c r="KD104" s="217"/>
      <c r="KE104" s="217"/>
      <c r="KF104" s="217"/>
      <c r="KG104" s="217"/>
      <c r="KH104" s="217"/>
      <c r="KI104" s="217"/>
      <c r="KJ104" s="217"/>
      <c r="KK104" s="217"/>
      <c r="KL104" s="217"/>
      <c r="KM104" s="217"/>
      <c r="KN104" s="217"/>
      <c r="KO104" s="217"/>
      <c r="KP104" s="217"/>
      <c r="KQ104" s="217"/>
      <c r="KR104" s="217"/>
      <c r="KS104" s="217"/>
      <c r="KT104" s="217"/>
      <c r="KU104" s="217"/>
      <c r="KV104" s="217"/>
      <c r="KW104" s="217"/>
      <c r="KX104" s="217"/>
      <c r="KY104" s="217"/>
      <c r="KZ104" s="217"/>
      <c r="LA104" s="217"/>
      <c r="LB104" s="217"/>
      <c r="LC104" s="217"/>
      <c r="LD104" s="217"/>
      <c r="LE104" s="217"/>
      <c r="LF104" s="217"/>
      <c r="LG104" s="217"/>
      <c r="LH104" s="217"/>
      <c r="LI104" s="217"/>
      <c r="LJ104" s="217"/>
      <c r="LK104" s="217"/>
      <c r="LL104" s="217"/>
      <c r="LM104" s="217"/>
      <c r="LN104" s="217"/>
      <c r="LO104" s="217"/>
    </row>
    <row r="105" spans="7:327" x14ac:dyDescent="0.2"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7"/>
      <c r="ET105" s="217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7"/>
      <c r="FI105" s="217"/>
      <c r="FJ105" s="217"/>
      <c r="FK105" s="217"/>
      <c r="FL105" s="217"/>
      <c r="FM105" s="217"/>
      <c r="FN105" s="217"/>
      <c r="FO105" s="217"/>
      <c r="FP105" s="217"/>
      <c r="FQ105" s="217"/>
      <c r="FR105" s="217"/>
      <c r="FS105" s="217"/>
      <c r="FT105" s="217"/>
      <c r="FU105" s="217"/>
      <c r="FV105" s="217"/>
      <c r="FW105" s="217"/>
      <c r="FX105" s="217"/>
      <c r="FY105" s="217"/>
      <c r="FZ105" s="217"/>
      <c r="GA105" s="217"/>
      <c r="GB105" s="217"/>
      <c r="GC105" s="217"/>
      <c r="GD105" s="217"/>
      <c r="GE105" s="217"/>
      <c r="GF105" s="217"/>
      <c r="GG105" s="217"/>
      <c r="GH105" s="217"/>
      <c r="GI105" s="217"/>
      <c r="GJ105" s="217"/>
      <c r="GK105" s="217"/>
      <c r="GL105" s="217"/>
      <c r="GM105" s="217"/>
      <c r="GN105" s="217"/>
      <c r="GO105" s="217"/>
      <c r="GP105" s="217"/>
      <c r="GQ105" s="217"/>
      <c r="GR105" s="217"/>
      <c r="GS105" s="217"/>
      <c r="GT105" s="217"/>
      <c r="GU105" s="217"/>
      <c r="GV105" s="217"/>
      <c r="GW105" s="217"/>
      <c r="GX105" s="217"/>
      <c r="GY105" s="217"/>
      <c r="GZ105" s="217"/>
      <c r="HA105" s="217"/>
      <c r="HB105" s="217"/>
      <c r="HC105" s="217"/>
      <c r="HD105" s="217"/>
      <c r="HE105" s="217"/>
      <c r="HF105" s="217"/>
      <c r="HG105" s="217"/>
      <c r="HH105" s="217"/>
      <c r="HI105" s="217"/>
      <c r="HJ105" s="217"/>
      <c r="HK105" s="217"/>
      <c r="HL105" s="217"/>
      <c r="HM105" s="217"/>
      <c r="HN105" s="217"/>
      <c r="HO105" s="217"/>
      <c r="HP105" s="217"/>
      <c r="HQ105" s="217"/>
      <c r="HR105" s="217"/>
      <c r="HS105" s="217"/>
      <c r="HT105" s="217"/>
      <c r="HU105" s="217"/>
      <c r="HV105" s="217"/>
      <c r="HW105" s="217"/>
      <c r="HX105" s="217"/>
      <c r="HY105" s="217"/>
      <c r="HZ105" s="217"/>
      <c r="IA105" s="217"/>
      <c r="IB105" s="217"/>
      <c r="IC105" s="217"/>
      <c r="ID105" s="217"/>
      <c r="IE105" s="217"/>
      <c r="IF105" s="217"/>
      <c r="IG105" s="217"/>
      <c r="IH105" s="217"/>
      <c r="II105" s="217"/>
      <c r="IJ105" s="217"/>
      <c r="IK105" s="217"/>
      <c r="IL105" s="217"/>
      <c r="IM105" s="217"/>
      <c r="IN105" s="217"/>
      <c r="IO105" s="217"/>
      <c r="IP105" s="217"/>
      <c r="IQ105" s="217"/>
      <c r="IR105" s="217"/>
      <c r="IS105" s="217"/>
      <c r="IT105" s="217"/>
      <c r="IU105" s="217"/>
      <c r="IV105" s="217"/>
      <c r="IW105" s="217"/>
      <c r="IX105" s="217"/>
      <c r="IY105" s="217"/>
      <c r="IZ105" s="217"/>
      <c r="JA105" s="217"/>
      <c r="JB105" s="217"/>
      <c r="JC105" s="217"/>
      <c r="JD105" s="217"/>
      <c r="JE105" s="217"/>
      <c r="JF105" s="217"/>
      <c r="JG105" s="217"/>
      <c r="JH105" s="217"/>
      <c r="JI105" s="217"/>
      <c r="JJ105" s="217"/>
      <c r="JK105" s="217"/>
      <c r="JL105" s="217"/>
      <c r="JM105" s="217"/>
      <c r="JN105" s="217"/>
      <c r="JO105" s="217"/>
      <c r="JP105" s="217"/>
      <c r="JQ105" s="217"/>
      <c r="JR105" s="217"/>
      <c r="JS105" s="217"/>
      <c r="JT105" s="217"/>
      <c r="JU105" s="217"/>
      <c r="JV105" s="217"/>
      <c r="JW105" s="217"/>
      <c r="JX105" s="217"/>
      <c r="JY105" s="217"/>
      <c r="JZ105" s="217"/>
      <c r="KA105" s="217"/>
      <c r="KB105" s="217"/>
      <c r="KC105" s="217"/>
      <c r="KD105" s="217"/>
      <c r="KE105" s="217"/>
      <c r="KF105" s="217"/>
      <c r="KG105" s="217"/>
      <c r="KH105" s="217"/>
      <c r="KI105" s="217"/>
      <c r="KJ105" s="217"/>
      <c r="KK105" s="217"/>
      <c r="KL105" s="217"/>
      <c r="KM105" s="217"/>
      <c r="KN105" s="217"/>
      <c r="KO105" s="217"/>
      <c r="KP105" s="217"/>
      <c r="KQ105" s="217"/>
      <c r="KR105" s="217"/>
      <c r="KS105" s="217"/>
      <c r="KT105" s="217"/>
      <c r="KU105" s="217"/>
      <c r="KV105" s="217"/>
      <c r="KW105" s="217"/>
      <c r="KX105" s="217"/>
      <c r="KY105" s="217"/>
      <c r="KZ105" s="217"/>
      <c r="LA105" s="217"/>
      <c r="LB105" s="217"/>
      <c r="LC105" s="217"/>
      <c r="LD105" s="217"/>
      <c r="LE105" s="217"/>
      <c r="LF105" s="217"/>
      <c r="LG105" s="217"/>
      <c r="LH105" s="217"/>
      <c r="LI105" s="217"/>
      <c r="LJ105" s="217"/>
      <c r="LK105" s="217"/>
      <c r="LL105" s="217"/>
      <c r="LM105" s="217"/>
      <c r="LN105" s="217"/>
      <c r="LO105" s="217"/>
    </row>
    <row r="106" spans="7:327" x14ac:dyDescent="0.2"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17"/>
      <c r="EK106" s="217"/>
      <c r="EL106" s="217"/>
      <c r="EM106" s="217"/>
      <c r="EN106" s="217"/>
      <c r="EO106" s="217"/>
      <c r="EP106" s="217"/>
      <c r="EQ106" s="217"/>
      <c r="ER106" s="217"/>
      <c r="ES106" s="217"/>
      <c r="ET106" s="217"/>
      <c r="EU106" s="217"/>
      <c r="EV106" s="217"/>
      <c r="EW106" s="217"/>
      <c r="EX106" s="217"/>
      <c r="EY106" s="217"/>
      <c r="EZ106" s="217"/>
      <c r="FA106" s="217"/>
      <c r="FB106" s="217"/>
      <c r="FC106" s="217"/>
      <c r="FD106" s="217"/>
      <c r="FE106" s="217"/>
      <c r="FF106" s="217"/>
      <c r="FG106" s="217"/>
      <c r="FH106" s="217"/>
      <c r="FI106" s="217"/>
      <c r="FJ106" s="217"/>
      <c r="FK106" s="217"/>
      <c r="FL106" s="217"/>
      <c r="FM106" s="217"/>
      <c r="FN106" s="217"/>
      <c r="FO106" s="217"/>
      <c r="FP106" s="217"/>
      <c r="FQ106" s="217"/>
      <c r="FR106" s="217"/>
      <c r="FS106" s="217"/>
      <c r="FT106" s="217"/>
      <c r="FU106" s="217"/>
      <c r="FV106" s="217"/>
      <c r="FW106" s="217"/>
      <c r="FX106" s="217"/>
      <c r="FY106" s="217"/>
      <c r="FZ106" s="217"/>
      <c r="GA106" s="217"/>
      <c r="GB106" s="217"/>
      <c r="GC106" s="217"/>
      <c r="GD106" s="217"/>
      <c r="GE106" s="217"/>
      <c r="GF106" s="217"/>
      <c r="GG106" s="217"/>
      <c r="GH106" s="217"/>
      <c r="GI106" s="217"/>
      <c r="GJ106" s="217"/>
      <c r="GK106" s="217"/>
      <c r="GL106" s="217"/>
      <c r="GM106" s="217"/>
      <c r="GN106" s="217"/>
      <c r="GO106" s="217"/>
      <c r="GP106" s="217"/>
      <c r="GQ106" s="217"/>
      <c r="GR106" s="217"/>
      <c r="GS106" s="217"/>
      <c r="GT106" s="217"/>
      <c r="GU106" s="217"/>
      <c r="GV106" s="217"/>
      <c r="GW106" s="217"/>
      <c r="GX106" s="217"/>
      <c r="GY106" s="217"/>
      <c r="GZ106" s="217"/>
      <c r="HA106" s="217"/>
      <c r="HB106" s="217"/>
      <c r="HC106" s="217"/>
      <c r="HD106" s="217"/>
      <c r="HE106" s="217"/>
      <c r="HF106" s="217"/>
      <c r="HG106" s="217"/>
      <c r="HH106" s="217"/>
      <c r="HI106" s="217"/>
      <c r="HJ106" s="217"/>
      <c r="HK106" s="217"/>
      <c r="HL106" s="217"/>
      <c r="HM106" s="217"/>
      <c r="HN106" s="217"/>
      <c r="HO106" s="217"/>
      <c r="HP106" s="217"/>
      <c r="HQ106" s="217"/>
      <c r="HR106" s="217"/>
      <c r="HS106" s="217"/>
      <c r="HT106" s="217"/>
      <c r="HU106" s="217"/>
      <c r="HV106" s="217"/>
      <c r="HW106" s="217"/>
      <c r="HX106" s="217"/>
      <c r="HY106" s="217"/>
      <c r="HZ106" s="217"/>
      <c r="IA106" s="217"/>
      <c r="IB106" s="217"/>
      <c r="IC106" s="217"/>
      <c r="ID106" s="217"/>
      <c r="IE106" s="217"/>
      <c r="IF106" s="217"/>
      <c r="IG106" s="217"/>
      <c r="IH106" s="217"/>
      <c r="II106" s="217"/>
      <c r="IJ106" s="217"/>
      <c r="IK106" s="217"/>
      <c r="IL106" s="217"/>
      <c r="IM106" s="217"/>
      <c r="IN106" s="217"/>
      <c r="IO106" s="217"/>
      <c r="IP106" s="217"/>
      <c r="IQ106" s="217"/>
      <c r="IR106" s="217"/>
      <c r="IS106" s="217"/>
      <c r="IT106" s="217"/>
      <c r="IU106" s="217"/>
      <c r="IV106" s="217"/>
      <c r="IW106" s="217"/>
      <c r="IX106" s="217"/>
      <c r="IY106" s="217"/>
      <c r="IZ106" s="217"/>
      <c r="JA106" s="217"/>
      <c r="JB106" s="217"/>
      <c r="JC106" s="217"/>
      <c r="JD106" s="217"/>
      <c r="JE106" s="217"/>
      <c r="JF106" s="217"/>
      <c r="JG106" s="217"/>
      <c r="JH106" s="217"/>
      <c r="JI106" s="217"/>
      <c r="JJ106" s="217"/>
      <c r="JK106" s="217"/>
      <c r="JL106" s="217"/>
      <c r="JM106" s="217"/>
      <c r="JN106" s="217"/>
      <c r="JO106" s="217"/>
      <c r="JP106" s="217"/>
      <c r="JQ106" s="217"/>
      <c r="JR106" s="217"/>
      <c r="JS106" s="217"/>
      <c r="JT106" s="217"/>
      <c r="JU106" s="217"/>
      <c r="JV106" s="217"/>
      <c r="JW106" s="217"/>
      <c r="JX106" s="217"/>
      <c r="JY106" s="217"/>
      <c r="JZ106" s="217"/>
      <c r="KA106" s="217"/>
      <c r="KB106" s="217"/>
      <c r="KC106" s="217"/>
      <c r="KD106" s="217"/>
      <c r="KE106" s="217"/>
      <c r="KF106" s="217"/>
      <c r="KG106" s="217"/>
      <c r="KH106" s="217"/>
      <c r="KI106" s="217"/>
      <c r="KJ106" s="217"/>
      <c r="KK106" s="217"/>
      <c r="KL106" s="217"/>
      <c r="KM106" s="217"/>
      <c r="KN106" s="217"/>
      <c r="KO106" s="217"/>
      <c r="KP106" s="217"/>
      <c r="KQ106" s="217"/>
      <c r="KR106" s="217"/>
      <c r="KS106" s="217"/>
      <c r="KT106" s="217"/>
      <c r="KU106" s="217"/>
      <c r="KV106" s="217"/>
      <c r="KW106" s="217"/>
      <c r="KX106" s="217"/>
      <c r="KY106" s="217"/>
      <c r="KZ106" s="217"/>
      <c r="LA106" s="217"/>
      <c r="LB106" s="217"/>
      <c r="LC106" s="217"/>
      <c r="LD106" s="217"/>
      <c r="LE106" s="217"/>
      <c r="LF106" s="217"/>
      <c r="LG106" s="217"/>
      <c r="LH106" s="217"/>
      <c r="LI106" s="217"/>
      <c r="LJ106" s="217"/>
      <c r="LK106" s="217"/>
      <c r="LL106" s="217"/>
      <c r="LM106" s="217"/>
      <c r="LN106" s="217"/>
      <c r="LO106" s="217"/>
    </row>
    <row r="107" spans="7:327" x14ac:dyDescent="0.2"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7"/>
      <c r="ER107" s="217"/>
      <c r="ES107" s="217"/>
      <c r="ET107" s="217"/>
      <c r="EU107" s="217"/>
      <c r="EV107" s="217"/>
      <c r="EW107" s="217"/>
      <c r="EX107" s="217"/>
      <c r="EY107" s="217"/>
      <c r="EZ107" s="217"/>
      <c r="FA107" s="217"/>
      <c r="FB107" s="217"/>
      <c r="FC107" s="217"/>
      <c r="FD107" s="217"/>
      <c r="FE107" s="217"/>
      <c r="FF107" s="217"/>
      <c r="FG107" s="217"/>
      <c r="FH107" s="217"/>
      <c r="FI107" s="217"/>
      <c r="FJ107" s="217"/>
      <c r="FK107" s="217"/>
      <c r="FL107" s="217"/>
      <c r="FM107" s="217"/>
      <c r="FN107" s="217"/>
      <c r="FO107" s="217"/>
      <c r="FP107" s="217"/>
      <c r="FQ107" s="217"/>
      <c r="FR107" s="217"/>
      <c r="FS107" s="217"/>
      <c r="FT107" s="217"/>
      <c r="FU107" s="217"/>
      <c r="FV107" s="217"/>
      <c r="FW107" s="217"/>
      <c r="FX107" s="217"/>
      <c r="FY107" s="217"/>
      <c r="FZ107" s="217"/>
      <c r="GA107" s="217"/>
      <c r="GB107" s="217"/>
      <c r="GC107" s="217"/>
      <c r="GD107" s="217"/>
      <c r="GE107" s="217"/>
      <c r="GF107" s="217"/>
      <c r="GG107" s="217"/>
      <c r="GH107" s="217"/>
      <c r="GI107" s="217"/>
      <c r="GJ107" s="217"/>
      <c r="GK107" s="217"/>
      <c r="GL107" s="217"/>
      <c r="GM107" s="217"/>
      <c r="GN107" s="217"/>
      <c r="GO107" s="217"/>
      <c r="GP107" s="217"/>
      <c r="GQ107" s="217"/>
      <c r="GR107" s="217"/>
      <c r="GS107" s="217"/>
      <c r="GT107" s="217"/>
      <c r="GU107" s="217"/>
      <c r="GV107" s="217"/>
      <c r="GW107" s="217"/>
      <c r="GX107" s="217"/>
      <c r="GY107" s="217"/>
      <c r="GZ107" s="217"/>
      <c r="HA107" s="217"/>
      <c r="HB107" s="217"/>
      <c r="HC107" s="217"/>
      <c r="HD107" s="217"/>
      <c r="HE107" s="217"/>
      <c r="HF107" s="217"/>
      <c r="HG107" s="217"/>
      <c r="HH107" s="217"/>
      <c r="HI107" s="217"/>
      <c r="HJ107" s="217"/>
      <c r="HK107" s="217"/>
      <c r="HL107" s="217"/>
      <c r="HM107" s="217"/>
      <c r="HN107" s="217"/>
      <c r="HO107" s="217"/>
      <c r="HP107" s="217"/>
      <c r="HQ107" s="217"/>
      <c r="HR107" s="217"/>
      <c r="HS107" s="217"/>
      <c r="HT107" s="217"/>
      <c r="HU107" s="217"/>
      <c r="HV107" s="217"/>
      <c r="HW107" s="217"/>
      <c r="HX107" s="217"/>
      <c r="HY107" s="217"/>
      <c r="HZ107" s="217"/>
      <c r="IA107" s="217"/>
      <c r="IB107" s="217"/>
      <c r="IC107" s="217"/>
      <c r="ID107" s="217"/>
      <c r="IE107" s="217"/>
      <c r="IF107" s="217"/>
      <c r="IG107" s="217"/>
      <c r="IH107" s="217"/>
      <c r="II107" s="217"/>
      <c r="IJ107" s="217"/>
      <c r="IK107" s="217"/>
      <c r="IL107" s="217"/>
      <c r="IM107" s="217"/>
      <c r="IN107" s="217"/>
      <c r="IO107" s="217"/>
      <c r="IP107" s="217"/>
      <c r="IQ107" s="217"/>
      <c r="IR107" s="217"/>
      <c r="IS107" s="217"/>
      <c r="IT107" s="217"/>
      <c r="IU107" s="217"/>
      <c r="IV107" s="217"/>
      <c r="IW107" s="217"/>
      <c r="IX107" s="217"/>
      <c r="IY107" s="217"/>
      <c r="IZ107" s="217"/>
      <c r="JA107" s="217"/>
      <c r="JB107" s="217"/>
      <c r="JC107" s="217"/>
      <c r="JD107" s="217"/>
      <c r="JE107" s="217"/>
      <c r="JF107" s="217"/>
      <c r="JG107" s="217"/>
      <c r="JH107" s="217"/>
      <c r="JI107" s="217"/>
      <c r="JJ107" s="217"/>
      <c r="JK107" s="217"/>
      <c r="JL107" s="217"/>
      <c r="JM107" s="217"/>
      <c r="JN107" s="217"/>
      <c r="JO107" s="217"/>
      <c r="JP107" s="217"/>
      <c r="JQ107" s="217"/>
      <c r="JR107" s="217"/>
      <c r="JS107" s="217"/>
      <c r="JT107" s="217"/>
      <c r="JU107" s="217"/>
      <c r="JV107" s="217"/>
      <c r="JW107" s="217"/>
      <c r="JX107" s="217"/>
      <c r="JY107" s="217"/>
      <c r="JZ107" s="217"/>
      <c r="KA107" s="217"/>
      <c r="KB107" s="217"/>
      <c r="KC107" s="217"/>
      <c r="KD107" s="217"/>
      <c r="KE107" s="217"/>
      <c r="KF107" s="217"/>
      <c r="KG107" s="217"/>
      <c r="KH107" s="217"/>
      <c r="KI107" s="217"/>
      <c r="KJ107" s="217"/>
      <c r="KK107" s="217"/>
      <c r="KL107" s="217"/>
      <c r="KM107" s="217"/>
      <c r="KN107" s="217"/>
      <c r="KO107" s="217"/>
      <c r="KP107" s="217"/>
      <c r="KQ107" s="217"/>
      <c r="KR107" s="217"/>
      <c r="KS107" s="217"/>
      <c r="KT107" s="217"/>
      <c r="KU107" s="217"/>
      <c r="KV107" s="217"/>
      <c r="KW107" s="217"/>
      <c r="KX107" s="217"/>
      <c r="KY107" s="217"/>
      <c r="KZ107" s="217"/>
      <c r="LA107" s="217"/>
      <c r="LB107" s="217"/>
      <c r="LC107" s="217"/>
      <c r="LD107" s="217"/>
      <c r="LE107" s="217"/>
      <c r="LF107" s="217"/>
      <c r="LG107" s="217"/>
      <c r="LH107" s="217"/>
      <c r="LI107" s="217"/>
      <c r="LJ107" s="217"/>
      <c r="LK107" s="217"/>
      <c r="LL107" s="217"/>
      <c r="LM107" s="217"/>
      <c r="LN107" s="217"/>
      <c r="LO107" s="217"/>
    </row>
    <row r="108" spans="7:327" x14ac:dyDescent="0.2"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  <c r="EK108" s="217"/>
      <c r="EL108" s="217"/>
      <c r="EM108" s="217"/>
      <c r="EN108" s="217"/>
      <c r="EO108" s="217"/>
      <c r="EP108" s="217"/>
      <c r="EQ108" s="217"/>
      <c r="ER108" s="217"/>
      <c r="ES108" s="217"/>
      <c r="ET108" s="217"/>
      <c r="EU108" s="217"/>
      <c r="EV108" s="217"/>
      <c r="EW108" s="217"/>
      <c r="EX108" s="217"/>
      <c r="EY108" s="217"/>
      <c r="EZ108" s="217"/>
      <c r="FA108" s="217"/>
      <c r="FB108" s="217"/>
      <c r="FC108" s="217"/>
      <c r="FD108" s="217"/>
      <c r="FE108" s="217"/>
      <c r="FF108" s="217"/>
      <c r="FG108" s="217"/>
      <c r="FH108" s="217"/>
      <c r="FI108" s="217"/>
      <c r="FJ108" s="217"/>
      <c r="FK108" s="217"/>
      <c r="FL108" s="217"/>
      <c r="FM108" s="217"/>
      <c r="FN108" s="217"/>
      <c r="FO108" s="217"/>
      <c r="FP108" s="217"/>
      <c r="FQ108" s="217"/>
      <c r="FR108" s="217"/>
      <c r="FS108" s="217"/>
      <c r="FT108" s="217"/>
      <c r="FU108" s="217"/>
      <c r="FV108" s="217"/>
      <c r="FW108" s="217"/>
      <c r="FX108" s="217"/>
      <c r="FY108" s="217"/>
      <c r="FZ108" s="217"/>
      <c r="GA108" s="217"/>
      <c r="GB108" s="217"/>
      <c r="GC108" s="217"/>
      <c r="GD108" s="217"/>
      <c r="GE108" s="217"/>
      <c r="GF108" s="217"/>
      <c r="GG108" s="217"/>
      <c r="GH108" s="217"/>
      <c r="GI108" s="217"/>
      <c r="GJ108" s="217"/>
      <c r="GK108" s="217"/>
      <c r="GL108" s="217"/>
      <c r="GM108" s="217"/>
      <c r="GN108" s="217"/>
      <c r="GO108" s="217"/>
      <c r="GP108" s="217"/>
      <c r="GQ108" s="217"/>
      <c r="GR108" s="217"/>
      <c r="GS108" s="217"/>
      <c r="GT108" s="217"/>
      <c r="GU108" s="217"/>
      <c r="GV108" s="217"/>
      <c r="GW108" s="217"/>
      <c r="GX108" s="217"/>
      <c r="GY108" s="217"/>
      <c r="GZ108" s="217"/>
      <c r="HA108" s="217"/>
      <c r="HB108" s="217"/>
      <c r="HC108" s="217"/>
      <c r="HD108" s="217"/>
      <c r="HE108" s="217"/>
      <c r="HF108" s="217"/>
      <c r="HG108" s="217"/>
      <c r="HH108" s="217"/>
      <c r="HI108" s="217"/>
      <c r="HJ108" s="217"/>
      <c r="HK108" s="217"/>
      <c r="HL108" s="217"/>
      <c r="HM108" s="217"/>
      <c r="HN108" s="217"/>
      <c r="HO108" s="217"/>
      <c r="HP108" s="217"/>
      <c r="HQ108" s="217"/>
      <c r="HR108" s="217"/>
      <c r="HS108" s="217"/>
      <c r="HT108" s="217"/>
      <c r="HU108" s="217"/>
      <c r="HV108" s="217"/>
      <c r="HW108" s="217"/>
      <c r="HX108" s="217"/>
      <c r="HY108" s="217"/>
      <c r="HZ108" s="217"/>
      <c r="IA108" s="217"/>
      <c r="IB108" s="217"/>
      <c r="IC108" s="217"/>
      <c r="ID108" s="217"/>
      <c r="IE108" s="217"/>
      <c r="IF108" s="217"/>
      <c r="IG108" s="217"/>
      <c r="IH108" s="217"/>
      <c r="II108" s="217"/>
      <c r="IJ108" s="217"/>
      <c r="IK108" s="217"/>
      <c r="IL108" s="217"/>
      <c r="IM108" s="217"/>
      <c r="IN108" s="217"/>
      <c r="IO108" s="217"/>
      <c r="IP108" s="217"/>
      <c r="IQ108" s="217"/>
      <c r="IR108" s="217"/>
      <c r="IS108" s="217"/>
      <c r="IT108" s="217"/>
      <c r="IU108" s="217"/>
      <c r="IV108" s="217"/>
      <c r="IW108" s="217"/>
      <c r="IX108" s="217"/>
      <c r="IY108" s="217"/>
      <c r="IZ108" s="217"/>
      <c r="JA108" s="217"/>
      <c r="JB108" s="217"/>
      <c r="JC108" s="217"/>
      <c r="JD108" s="217"/>
      <c r="JE108" s="217"/>
      <c r="JF108" s="217"/>
      <c r="JG108" s="217"/>
      <c r="JH108" s="217"/>
      <c r="JI108" s="217"/>
      <c r="JJ108" s="217"/>
      <c r="JK108" s="217"/>
      <c r="JL108" s="217"/>
      <c r="JM108" s="217"/>
      <c r="JN108" s="217"/>
      <c r="JO108" s="217"/>
      <c r="JP108" s="217"/>
      <c r="JQ108" s="217"/>
      <c r="JR108" s="217"/>
      <c r="JS108" s="217"/>
      <c r="JT108" s="217"/>
      <c r="JU108" s="217"/>
      <c r="JV108" s="217"/>
      <c r="JW108" s="217"/>
      <c r="JX108" s="217"/>
      <c r="JY108" s="217"/>
      <c r="JZ108" s="217"/>
      <c r="KA108" s="217"/>
      <c r="KB108" s="217"/>
      <c r="KC108" s="217"/>
      <c r="KD108" s="217"/>
      <c r="KE108" s="217"/>
      <c r="KF108" s="217"/>
      <c r="KG108" s="217"/>
      <c r="KH108" s="217"/>
      <c r="KI108" s="217"/>
      <c r="KJ108" s="217"/>
      <c r="KK108" s="217"/>
      <c r="KL108" s="217"/>
      <c r="KM108" s="217"/>
      <c r="KN108" s="217"/>
      <c r="KO108" s="217"/>
      <c r="KP108" s="217"/>
      <c r="KQ108" s="217"/>
      <c r="KR108" s="217"/>
      <c r="KS108" s="217"/>
      <c r="KT108" s="217"/>
      <c r="KU108" s="217"/>
      <c r="KV108" s="217"/>
      <c r="KW108" s="217"/>
      <c r="KX108" s="217"/>
      <c r="KY108" s="217"/>
      <c r="KZ108" s="217"/>
      <c r="LA108" s="217"/>
      <c r="LB108" s="217"/>
      <c r="LC108" s="217"/>
      <c r="LD108" s="217"/>
      <c r="LE108" s="217"/>
      <c r="LF108" s="217"/>
      <c r="LG108" s="217"/>
      <c r="LH108" s="217"/>
      <c r="LI108" s="217"/>
      <c r="LJ108" s="217"/>
      <c r="LK108" s="217"/>
      <c r="LL108" s="217"/>
      <c r="LM108" s="217"/>
      <c r="LN108" s="217"/>
      <c r="LO108" s="217"/>
    </row>
    <row r="109" spans="7:327" x14ac:dyDescent="0.2"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7"/>
      <c r="EI109" s="217"/>
      <c r="EJ109" s="217"/>
      <c r="EK109" s="217"/>
      <c r="EL109" s="217"/>
      <c r="EM109" s="217"/>
      <c r="EN109" s="217"/>
      <c r="EO109" s="217"/>
      <c r="EP109" s="217"/>
      <c r="EQ109" s="217"/>
      <c r="ER109" s="217"/>
      <c r="ES109" s="217"/>
      <c r="ET109" s="217"/>
      <c r="EU109" s="217"/>
      <c r="EV109" s="217"/>
      <c r="EW109" s="217"/>
      <c r="EX109" s="217"/>
      <c r="EY109" s="217"/>
      <c r="EZ109" s="217"/>
      <c r="FA109" s="217"/>
      <c r="FB109" s="217"/>
      <c r="FC109" s="217"/>
      <c r="FD109" s="217"/>
      <c r="FE109" s="217"/>
      <c r="FF109" s="217"/>
      <c r="FG109" s="217"/>
      <c r="FH109" s="217"/>
      <c r="FI109" s="217"/>
      <c r="FJ109" s="217"/>
      <c r="FK109" s="217"/>
      <c r="FL109" s="217"/>
      <c r="FM109" s="217"/>
      <c r="FN109" s="217"/>
      <c r="FO109" s="217"/>
      <c r="FP109" s="217"/>
      <c r="FQ109" s="217"/>
      <c r="FR109" s="217"/>
      <c r="FS109" s="217"/>
      <c r="FT109" s="217"/>
      <c r="FU109" s="217"/>
      <c r="FV109" s="217"/>
      <c r="FW109" s="217"/>
      <c r="FX109" s="217"/>
      <c r="FY109" s="217"/>
      <c r="FZ109" s="217"/>
      <c r="GA109" s="217"/>
      <c r="GB109" s="217"/>
      <c r="GC109" s="217"/>
      <c r="GD109" s="217"/>
      <c r="GE109" s="217"/>
      <c r="GF109" s="217"/>
      <c r="GG109" s="217"/>
      <c r="GH109" s="217"/>
      <c r="GI109" s="217"/>
      <c r="GJ109" s="217"/>
      <c r="GK109" s="217"/>
      <c r="GL109" s="217"/>
      <c r="GM109" s="217"/>
      <c r="GN109" s="217"/>
      <c r="GO109" s="217"/>
      <c r="GP109" s="217"/>
      <c r="GQ109" s="217"/>
      <c r="GR109" s="217"/>
      <c r="GS109" s="217"/>
      <c r="GT109" s="217"/>
      <c r="GU109" s="217"/>
      <c r="GV109" s="217"/>
      <c r="GW109" s="217"/>
      <c r="GX109" s="217"/>
      <c r="GY109" s="217"/>
      <c r="GZ109" s="217"/>
      <c r="HA109" s="217"/>
      <c r="HB109" s="217"/>
      <c r="HC109" s="217"/>
      <c r="HD109" s="217"/>
      <c r="HE109" s="217"/>
      <c r="HF109" s="217"/>
      <c r="HG109" s="217"/>
      <c r="HH109" s="217"/>
      <c r="HI109" s="217"/>
      <c r="HJ109" s="217"/>
      <c r="HK109" s="217"/>
      <c r="HL109" s="217"/>
      <c r="HM109" s="217"/>
      <c r="HN109" s="217"/>
      <c r="HO109" s="217"/>
      <c r="HP109" s="217"/>
      <c r="HQ109" s="217"/>
      <c r="HR109" s="217"/>
      <c r="HS109" s="217"/>
      <c r="HT109" s="217"/>
      <c r="HU109" s="217"/>
      <c r="HV109" s="217"/>
      <c r="HW109" s="217"/>
      <c r="HX109" s="217"/>
      <c r="HY109" s="217"/>
      <c r="HZ109" s="217"/>
      <c r="IA109" s="217"/>
      <c r="IB109" s="217"/>
      <c r="IC109" s="217"/>
      <c r="ID109" s="217"/>
      <c r="IE109" s="217"/>
      <c r="IF109" s="217"/>
      <c r="IG109" s="217"/>
      <c r="IH109" s="217"/>
      <c r="II109" s="217"/>
      <c r="IJ109" s="217"/>
      <c r="IK109" s="217"/>
      <c r="IL109" s="217"/>
      <c r="IM109" s="217"/>
      <c r="IN109" s="217"/>
      <c r="IO109" s="217"/>
      <c r="IP109" s="217"/>
      <c r="IQ109" s="217"/>
      <c r="IR109" s="217"/>
      <c r="IS109" s="217"/>
      <c r="IT109" s="217"/>
      <c r="IU109" s="217"/>
      <c r="IV109" s="217"/>
      <c r="IW109" s="217"/>
      <c r="IX109" s="217"/>
      <c r="IY109" s="217"/>
      <c r="IZ109" s="217"/>
      <c r="JA109" s="217"/>
      <c r="JB109" s="217"/>
      <c r="JC109" s="217"/>
      <c r="JD109" s="217"/>
      <c r="JE109" s="217"/>
      <c r="JF109" s="217"/>
      <c r="JG109" s="217"/>
      <c r="JH109" s="217"/>
      <c r="JI109" s="217"/>
      <c r="JJ109" s="217"/>
      <c r="JK109" s="217"/>
      <c r="JL109" s="217"/>
      <c r="JM109" s="217"/>
      <c r="JN109" s="217"/>
      <c r="JO109" s="217"/>
      <c r="JP109" s="217"/>
      <c r="JQ109" s="217"/>
      <c r="JR109" s="217"/>
      <c r="JS109" s="217"/>
      <c r="JT109" s="217"/>
      <c r="JU109" s="217"/>
      <c r="JV109" s="217"/>
      <c r="JW109" s="217"/>
      <c r="JX109" s="217"/>
      <c r="JY109" s="217"/>
      <c r="JZ109" s="217"/>
      <c r="KA109" s="217"/>
      <c r="KB109" s="217"/>
      <c r="KC109" s="217"/>
      <c r="KD109" s="217"/>
      <c r="KE109" s="217"/>
      <c r="KF109" s="217"/>
      <c r="KG109" s="217"/>
      <c r="KH109" s="217"/>
      <c r="KI109" s="217"/>
      <c r="KJ109" s="217"/>
      <c r="KK109" s="217"/>
      <c r="KL109" s="217"/>
      <c r="KM109" s="217"/>
      <c r="KN109" s="217"/>
      <c r="KO109" s="217"/>
      <c r="KP109" s="217"/>
      <c r="KQ109" s="217"/>
      <c r="KR109" s="217"/>
      <c r="KS109" s="217"/>
      <c r="KT109" s="217"/>
      <c r="KU109" s="217"/>
      <c r="KV109" s="217"/>
      <c r="KW109" s="217"/>
      <c r="KX109" s="217"/>
      <c r="KY109" s="217"/>
      <c r="KZ109" s="217"/>
      <c r="LA109" s="217"/>
      <c r="LB109" s="217"/>
      <c r="LC109" s="217"/>
      <c r="LD109" s="217"/>
      <c r="LE109" s="217"/>
      <c r="LF109" s="217"/>
      <c r="LG109" s="217"/>
      <c r="LH109" s="217"/>
      <c r="LI109" s="217"/>
      <c r="LJ109" s="217"/>
      <c r="LK109" s="217"/>
      <c r="LL109" s="217"/>
      <c r="LM109" s="217"/>
      <c r="LN109" s="217"/>
      <c r="LO109" s="217"/>
    </row>
    <row r="110" spans="7:327" x14ac:dyDescent="0.2"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  <c r="EF110" s="217"/>
      <c r="EG110" s="217"/>
      <c r="EH110" s="217"/>
      <c r="EI110" s="217"/>
      <c r="EJ110" s="217"/>
      <c r="EK110" s="217"/>
      <c r="EL110" s="217"/>
      <c r="EM110" s="217"/>
      <c r="EN110" s="217"/>
      <c r="EO110" s="217"/>
      <c r="EP110" s="217"/>
      <c r="EQ110" s="217"/>
      <c r="ER110" s="217"/>
      <c r="ES110" s="217"/>
      <c r="ET110" s="217"/>
      <c r="EU110" s="217"/>
      <c r="EV110" s="217"/>
      <c r="EW110" s="217"/>
      <c r="EX110" s="217"/>
      <c r="EY110" s="217"/>
      <c r="EZ110" s="217"/>
      <c r="FA110" s="217"/>
      <c r="FB110" s="217"/>
      <c r="FC110" s="217"/>
      <c r="FD110" s="217"/>
      <c r="FE110" s="217"/>
      <c r="FF110" s="217"/>
      <c r="FG110" s="217"/>
      <c r="FH110" s="217"/>
      <c r="FI110" s="217"/>
      <c r="FJ110" s="217"/>
      <c r="FK110" s="217"/>
      <c r="FL110" s="217"/>
      <c r="FM110" s="217"/>
      <c r="FN110" s="217"/>
      <c r="FO110" s="217"/>
      <c r="FP110" s="217"/>
      <c r="FQ110" s="217"/>
      <c r="FR110" s="217"/>
      <c r="FS110" s="217"/>
      <c r="FT110" s="217"/>
      <c r="FU110" s="217"/>
      <c r="FV110" s="217"/>
      <c r="FW110" s="217"/>
      <c r="FX110" s="217"/>
      <c r="FY110" s="217"/>
      <c r="FZ110" s="217"/>
      <c r="GA110" s="217"/>
      <c r="GB110" s="217"/>
      <c r="GC110" s="217"/>
      <c r="GD110" s="217"/>
      <c r="GE110" s="217"/>
      <c r="GF110" s="217"/>
      <c r="GG110" s="217"/>
      <c r="GH110" s="217"/>
      <c r="GI110" s="217"/>
      <c r="GJ110" s="217"/>
      <c r="GK110" s="217"/>
      <c r="GL110" s="217"/>
      <c r="GM110" s="217"/>
      <c r="GN110" s="217"/>
      <c r="GO110" s="217"/>
      <c r="GP110" s="217"/>
      <c r="GQ110" s="217"/>
      <c r="GR110" s="217"/>
      <c r="GS110" s="217"/>
      <c r="GT110" s="217"/>
      <c r="GU110" s="217"/>
      <c r="GV110" s="217"/>
      <c r="GW110" s="217"/>
      <c r="GX110" s="217"/>
      <c r="GY110" s="217"/>
      <c r="GZ110" s="217"/>
      <c r="HA110" s="217"/>
      <c r="HB110" s="217"/>
      <c r="HC110" s="217"/>
      <c r="HD110" s="217"/>
      <c r="HE110" s="217"/>
      <c r="HF110" s="217"/>
      <c r="HG110" s="217"/>
      <c r="HH110" s="217"/>
      <c r="HI110" s="217"/>
      <c r="HJ110" s="217"/>
      <c r="HK110" s="217"/>
      <c r="HL110" s="217"/>
      <c r="HM110" s="217"/>
      <c r="HN110" s="217"/>
      <c r="HO110" s="217"/>
      <c r="HP110" s="217"/>
      <c r="HQ110" s="217"/>
      <c r="HR110" s="217"/>
      <c r="HS110" s="217"/>
      <c r="HT110" s="217"/>
      <c r="HU110" s="217"/>
      <c r="HV110" s="217"/>
      <c r="HW110" s="217"/>
      <c r="HX110" s="217"/>
      <c r="HY110" s="217"/>
      <c r="HZ110" s="217"/>
      <c r="IA110" s="217"/>
      <c r="IB110" s="217"/>
      <c r="IC110" s="217"/>
      <c r="ID110" s="217"/>
      <c r="IE110" s="217"/>
      <c r="IF110" s="217"/>
      <c r="IG110" s="217"/>
      <c r="IH110" s="217"/>
      <c r="II110" s="217"/>
      <c r="IJ110" s="217"/>
      <c r="IK110" s="217"/>
      <c r="IL110" s="217"/>
      <c r="IM110" s="217"/>
      <c r="IN110" s="217"/>
      <c r="IO110" s="217"/>
      <c r="IP110" s="217"/>
      <c r="IQ110" s="217"/>
      <c r="IR110" s="217"/>
      <c r="IS110" s="217"/>
      <c r="IT110" s="217"/>
      <c r="IU110" s="217"/>
      <c r="IV110" s="217"/>
      <c r="IW110" s="217"/>
      <c r="IX110" s="217"/>
      <c r="IY110" s="217"/>
      <c r="IZ110" s="217"/>
      <c r="JA110" s="217"/>
      <c r="JB110" s="217"/>
      <c r="JC110" s="217"/>
      <c r="JD110" s="217"/>
      <c r="JE110" s="217"/>
      <c r="JF110" s="217"/>
      <c r="JG110" s="217"/>
      <c r="JH110" s="217"/>
      <c r="JI110" s="217"/>
      <c r="JJ110" s="217"/>
      <c r="JK110" s="217"/>
      <c r="JL110" s="217"/>
      <c r="JM110" s="217"/>
      <c r="JN110" s="217"/>
      <c r="JO110" s="217"/>
      <c r="JP110" s="217"/>
      <c r="JQ110" s="217"/>
      <c r="JR110" s="217"/>
      <c r="JS110" s="217"/>
      <c r="JT110" s="217"/>
      <c r="JU110" s="217"/>
      <c r="JV110" s="217"/>
      <c r="JW110" s="217"/>
      <c r="JX110" s="217"/>
      <c r="JY110" s="217"/>
      <c r="JZ110" s="217"/>
      <c r="KA110" s="217"/>
      <c r="KB110" s="217"/>
      <c r="KC110" s="217"/>
      <c r="KD110" s="217"/>
      <c r="KE110" s="217"/>
      <c r="KF110" s="217"/>
      <c r="KG110" s="217"/>
      <c r="KH110" s="217"/>
      <c r="KI110" s="217"/>
      <c r="KJ110" s="217"/>
      <c r="KK110" s="217"/>
      <c r="KL110" s="217"/>
      <c r="KM110" s="217"/>
      <c r="KN110" s="217"/>
      <c r="KO110" s="217"/>
      <c r="KP110" s="217"/>
      <c r="KQ110" s="217"/>
      <c r="KR110" s="217"/>
      <c r="KS110" s="217"/>
      <c r="KT110" s="217"/>
      <c r="KU110" s="217"/>
      <c r="KV110" s="217"/>
      <c r="KW110" s="217"/>
      <c r="KX110" s="217"/>
      <c r="KY110" s="217"/>
      <c r="KZ110" s="217"/>
      <c r="LA110" s="217"/>
      <c r="LB110" s="217"/>
      <c r="LC110" s="217"/>
      <c r="LD110" s="217"/>
      <c r="LE110" s="217"/>
      <c r="LF110" s="217"/>
      <c r="LG110" s="217"/>
      <c r="LH110" s="217"/>
      <c r="LI110" s="217"/>
      <c r="LJ110" s="217"/>
      <c r="LK110" s="217"/>
      <c r="LL110" s="217"/>
      <c r="LM110" s="217"/>
      <c r="LN110" s="217"/>
      <c r="LO110" s="217"/>
    </row>
    <row r="111" spans="7:327" x14ac:dyDescent="0.2"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  <c r="EF111" s="217"/>
      <c r="EG111" s="217"/>
      <c r="EH111" s="217"/>
      <c r="EI111" s="217"/>
      <c r="EJ111" s="217"/>
      <c r="EK111" s="217"/>
      <c r="EL111" s="217"/>
      <c r="EM111" s="217"/>
      <c r="EN111" s="217"/>
      <c r="EO111" s="217"/>
      <c r="EP111" s="217"/>
      <c r="EQ111" s="217"/>
      <c r="ER111" s="217"/>
      <c r="ES111" s="217"/>
      <c r="ET111" s="217"/>
      <c r="EU111" s="217"/>
      <c r="EV111" s="217"/>
      <c r="EW111" s="217"/>
      <c r="EX111" s="217"/>
      <c r="EY111" s="217"/>
      <c r="EZ111" s="217"/>
      <c r="FA111" s="217"/>
      <c r="FB111" s="217"/>
      <c r="FC111" s="217"/>
      <c r="FD111" s="217"/>
      <c r="FE111" s="217"/>
      <c r="FF111" s="217"/>
      <c r="FG111" s="217"/>
      <c r="FH111" s="217"/>
      <c r="FI111" s="217"/>
      <c r="FJ111" s="217"/>
      <c r="FK111" s="217"/>
      <c r="FL111" s="217"/>
      <c r="FM111" s="217"/>
      <c r="FN111" s="217"/>
      <c r="FO111" s="217"/>
      <c r="FP111" s="217"/>
      <c r="FQ111" s="217"/>
      <c r="FR111" s="217"/>
      <c r="FS111" s="217"/>
      <c r="FT111" s="217"/>
      <c r="FU111" s="217"/>
      <c r="FV111" s="217"/>
      <c r="FW111" s="217"/>
      <c r="FX111" s="217"/>
      <c r="FY111" s="217"/>
      <c r="FZ111" s="217"/>
      <c r="GA111" s="217"/>
      <c r="GB111" s="217"/>
      <c r="GC111" s="217"/>
      <c r="GD111" s="217"/>
      <c r="GE111" s="217"/>
      <c r="GF111" s="217"/>
      <c r="GG111" s="217"/>
      <c r="GH111" s="217"/>
      <c r="GI111" s="217"/>
      <c r="GJ111" s="217"/>
      <c r="GK111" s="217"/>
      <c r="GL111" s="217"/>
      <c r="GM111" s="217"/>
      <c r="GN111" s="217"/>
      <c r="GO111" s="217"/>
      <c r="GP111" s="217"/>
      <c r="GQ111" s="217"/>
      <c r="GR111" s="217"/>
      <c r="GS111" s="217"/>
      <c r="GT111" s="217"/>
      <c r="GU111" s="217"/>
      <c r="GV111" s="217"/>
      <c r="GW111" s="217"/>
      <c r="GX111" s="217"/>
      <c r="GY111" s="217"/>
      <c r="GZ111" s="217"/>
      <c r="HA111" s="217"/>
      <c r="HB111" s="217"/>
      <c r="HC111" s="217"/>
      <c r="HD111" s="217"/>
      <c r="HE111" s="217"/>
      <c r="HF111" s="217"/>
      <c r="HG111" s="217"/>
      <c r="HH111" s="217"/>
      <c r="HI111" s="217"/>
      <c r="HJ111" s="217"/>
      <c r="HK111" s="217"/>
      <c r="HL111" s="217"/>
      <c r="HM111" s="217"/>
      <c r="HN111" s="217"/>
      <c r="HO111" s="217"/>
      <c r="HP111" s="217"/>
      <c r="HQ111" s="217"/>
      <c r="HR111" s="217"/>
      <c r="HS111" s="217"/>
      <c r="HT111" s="217"/>
      <c r="HU111" s="217"/>
      <c r="HV111" s="217"/>
      <c r="HW111" s="217"/>
      <c r="HX111" s="217"/>
      <c r="HY111" s="217"/>
      <c r="HZ111" s="217"/>
      <c r="IA111" s="217"/>
      <c r="IB111" s="217"/>
      <c r="IC111" s="217"/>
      <c r="ID111" s="217"/>
      <c r="IE111" s="217"/>
      <c r="IF111" s="217"/>
      <c r="IG111" s="217"/>
      <c r="IH111" s="217"/>
      <c r="II111" s="217"/>
      <c r="IJ111" s="217"/>
      <c r="IK111" s="217"/>
      <c r="IL111" s="217"/>
      <c r="IM111" s="217"/>
      <c r="IN111" s="217"/>
      <c r="IO111" s="217"/>
      <c r="IP111" s="217"/>
      <c r="IQ111" s="217"/>
      <c r="IR111" s="217"/>
      <c r="IS111" s="217"/>
      <c r="IT111" s="217"/>
      <c r="IU111" s="217"/>
      <c r="IV111" s="217"/>
      <c r="IW111" s="217"/>
      <c r="IX111" s="217"/>
      <c r="IY111" s="217"/>
      <c r="IZ111" s="217"/>
      <c r="JA111" s="217"/>
      <c r="JB111" s="217"/>
      <c r="JC111" s="217"/>
      <c r="JD111" s="217"/>
      <c r="JE111" s="217"/>
      <c r="JF111" s="217"/>
      <c r="JG111" s="217"/>
      <c r="JH111" s="217"/>
      <c r="JI111" s="217"/>
      <c r="JJ111" s="217"/>
      <c r="JK111" s="217"/>
      <c r="JL111" s="217"/>
      <c r="JM111" s="217"/>
      <c r="JN111" s="217"/>
      <c r="JO111" s="217"/>
      <c r="JP111" s="217"/>
      <c r="JQ111" s="217"/>
      <c r="JR111" s="217"/>
      <c r="JS111" s="217"/>
      <c r="JT111" s="217"/>
      <c r="JU111" s="217"/>
      <c r="JV111" s="217"/>
      <c r="JW111" s="217"/>
      <c r="JX111" s="217"/>
      <c r="JY111" s="217"/>
      <c r="JZ111" s="217"/>
      <c r="KA111" s="217"/>
      <c r="KB111" s="217"/>
      <c r="KC111" s="217"/>
      <c r="KD111" s="217"/>
      <c r="KE111" s="217"/>
      <c r="KF111" s="217"/>
      <c r="KG111" s="217"/>
      <c r="KH111" s="217"/>
      <c r="KI111" s="217"/>
      <c r="KJ111" s="217"/>
      <c r="KK111" s="217"/>
      <c r="KL111" s="217"/>
      <c r="KM111" s="217"/>
      <c r="KN111" s="217"/>
      <c r="KO111" s="217"/>
      <c r="KP111" s="217"/>
      <c r="KQ111" s="217"/>
      <c r="KR111" s="217"/>
      <c r="KS111" s="217"/>
      <c r="KT111" s="217"/>
      <c r="KU111" s="217"/>
      <c r="KV111" s="217"/>
      <c r="KW111" s="217"/>
      <c r="KX111" s="217"/>
      <c r="KY111" s="217"/>
      <c r="KZ111" s="217"/>
      <c r="LA111" s="217"/>
      <c r="LB111" s="217"/>
      <c r="LC111" s="217"/>
      <c r="LD111" s="217"/>
      <c r="LE111" s="217"/>
      <c r="LF111" s="217"/>
      <c r="LG111" s="217"/>
      <c r="LH111" s="217"/>
      <c r="LI111" s="217"/>
      <c r="LJ111" s="217"/>
      <c r="LK111" s="217"/>
      <c r="LL111" s="217"/>
      <c r="LM111" s="217"/>
      <c r="LN111" s="217"/>
      <c r="LO111" s="217"/>
    </row>
    <row r="112" spans="7:327" x14ac:dyDescent="0.2"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  <c r="EF112" s="217"/>
      <c r="EG112" s="217"/>
      <c r="EH112" s="217"/>
      <c r="EI112" s="217"/>
      <c r="EJ112" s="217"/>
      <c r="EK112" s="217"/>
      <c r="EL112" s="217"/>
      <c r="EM112" s="217"/>
      <c r="EN112" s="217"/>
      <c r="EO112" s="217"/>
      <c r="EP112" s="217"/>
      <c r="EQ112" s="217"/>
      <c r="ER112" s="217"/>
      <c r="ES112" s="217"/>
      <c r="ET112" s="217"/>
      <c r="EU112" s="217"/>
      <c r="EV112" s="217"/>
      <c r="EW112" s="217"/>
      <c r="EX112" s="217"/>
      <c r="EY112" s="217"/>
      <c r="EZ112" s="217"/>
      <c r="FA112" s="217"/>
      <c r="FB112" s="217"/>
      <c r="FC112" s="217"/>
      <c r="FD112" s="217"/>
      <c r="FE112" s="217"/>
      <c r="FF112" s="217"/>
      <c r="FG112" s="217"/>
      <c r="FH112" s="217"/>
      <c r="FI112" s="217"/>
      <c r="FJ112" s="217"/>
      <c r="FK112" s="217"/>
      <c r="FL112" s="217"/>
      <c r="FM112" s="217"/>
      <c r="FN112" s="217"/>
      <c r="FO112" s="217"/>
      <c r="FP112" s="217"/>
      <c r="FQ112" s="217"/>
      <c r="FR112" s="217"/>
      <c r="FS112" s="217"/>
      <c r="FT112" s="217"/>
      <c r="FU112" s="217"/>
      <c r="FV112" s="217"/>
      <c r="FW112" s="217"/>
      <c r="FX112" s="217"/>
      <c r="FY112" s="217"/>
      <c r="FZ112" s="217"/>
      <c r="GA112" s="217"/>
      <c r="GB112" s="217"/>
      <c r="GC112" s="217"/>
      <c r="GD112" s="217"/>
      <c r="GE112" s="217"/>
      <c r="GF112" s="217"/>
      <c r="GG112" s="217"/>
      <c r="GH112" s="217"/>
      <c r="GI112" s="217"/>
      <c r="GJ112" s="217"/>
      <c r="GK112" s="217"/>
      <c r="GL112" s="217"/>
      <c r="GM112" s="217"/>
      <c r="GN112" s="217"/>
      <c r="GO112" s="217"/>
      <c r="GP112" s="217"/>
      <c r="GQ112" s="217"/>
      <c r="GR112" s="217"/>
      <c r="GS112" s="217"/>
      <c r="GT112" s="217"/>
      <c r="GU112" s="217"/>
      <c r="GV112" s="217"/>
      <c r="GW112" s="217"/>
      <c r="GX112" s="217"/>
      <c r="GY112" s="217"/>
      <c r="GZ112" s="217"/>
      <c r="HA112" s="217"/>
      <c r="HB112" s="217"/>
      <c r="HC112" s="217"/>
      <c r="HD112" s="217"/>
      <c r="HE112" s="217"/>
      <c r="HF112" s="217"/>
      <c r="HG112" s="217"/>
      <c r="HH112" s="217"/>
      <c r="HI112" s="217"/>
      <c r="HJ112" s="217"/>
      <c r="HK112" s="217"/>
      <c r="HL112" s="217"/>
      <c r="HM112" s="217"/>
      <c r="HN112" s="217"/>
      <c r="HO112" s="217"/>
      <c r="HP112" s="217"/>
      <c r="HQ112" s="217"/>
      <c r="HR112" s="217"/>
      <c r="HS112" s="217"/>
      <c r="HT112" s="217"/>
      <c r="HU112" s="217"/>
      <c r="HV112" s="217"/>
      <c r="HW112" s="217"/>
      <c r="HX112" s="217"/>
      <c r="HY112" s="217"/>
      <c r="HZ112" s="217"/>
      <c r="IA112" s="217"/>
      <c r="IB112" s="217"/>
      <c r="IC112" s="217"/>
      <c r="ID112" s="217"/>
      <c r="IE112" s="217"/>
      <c r="IF112" s="217"/>
      <c r="IG112" s="217"/>
      <c r="IH112" s="217"/>
      <c r="II112" s="217"/>
      <c r="IJ112" s="217"/>
      <c r="IK112" s="217"/>
      <c r="IL112" s="217"/>
      <c r="IM112" s="217"/>
      <c r="IN112" s="217"/>
      <c r="IO112" s="217"/>
      <c r="IP112" s="217"/>
      <c r="IQ112" s="217"/>
      <c r="IR112" s="217"/>
      <c r="IS112" s="217"/>
      <c r="IT112" s="217"/>
      <c r="IU112" s="217"/>
      <c r="IV112" s="217"/>
      <c r="IW112" s="217"/>
      <c r="IX112" s="217"/>
      <c r="IY112" s="217"/>
      <c r="IZ112" s="217"/>
      <c r="JA112" s="217"/>
      <c r="JB112" s="217"/>
      <c r="JC112" s="217"/>
      <c r="JD112" s="217"/>
      <c r="JE112" s="217"/>
      <c r="JF112" s="217"/>
      <c r="JG112" s="217"/>
      <c r="JH112" s="217"/>
      <c r="JI112" s="217"/>
      <c r="JJ112" s="217"/>
      <c r="JK112" s="217"/>
      <c r="JL112" s="217"/>
      <c r="JM112" s="217"/>
      <c r="JN112" s="217"/>
      <c r="JO112" s="217"/>
      <c r="JP112" s="217"/>
      <c r="JQ112" s="217"/>
      <c r="JR112" s="217"/>
      <c r="JS112" s="217"/>
      <c r="JT112" s="217"/>
      <c r="JU112" s="217"/>
      <c r="JV112" s="217"/>
      <c r="JW112" s="217"/>
      <c r="JX112" s="217"/>
      <c r="JY112" s="217"/>
      <c r="JZ112" s="217"/>
      <c r="KA112" s="217"/>
      <c r="KB112" s="217"/>
      <c r="KC112" s="217"/>
      <c r="KD112" s="217"/>
      <c r="KE112" s="217"/>
      <c r="KF112" s="217"/>
      <c r="KG112" s="217"/>
      <c r="KH112" s="217"/>
      <c r="KI112" s="217"/>
      <c r="KJ112" s="217"/>
      <c r="KK112" s="217"/>
      <c r="KL112" s="217"/>
      <c r="KM112" s="217"/>
      <c r="KN112" s="217"/>
      <c r="KO112" s="217"/>
      <c r="KP112" s="217"/>
      <c r="KQ112" s="217"/>
      <c r="KR112" s="217"/>
      <c r="KS112" s="217"/>
      <c r="KT112" s="217"/>
      <c r="KU112" s="217"/>
      <c r="KV112" s="217"/>
      <c r="KW112" s="217"/>
      <c r="KX112" s="217"/>
      <c r="KY112" s="217"/>
      <c r="KZ112" s="217"/>
      <c r="LA112" s="217"/>
      <c r="LB112" s="217"/>
      <c r="LC112" s="217"/>
      <c r="LD112" s="217"/>
      <c r="LE112" s="217"/>
      <c r="LF112" s="217"/>
      <c r="LG112" s="217"/>
      <c r="LH112" s="217"/>
      <c r="LI112" s="217"/>
      <c r="LJ112" s="217"/>
      <c r="LK112" s="217"/>
      <c r="LL112" s="217"/>
      <c r="LM112" s="217"/>
      <c r="LN112" s="217"/>
      <c r="LO112" s="217"/>
    </row>
    <row r="113" spans="7:327" x14ac:dyDescent="0.2"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  <c r="EF113" s="217"/>
      <c r="EG113" s="217"/>
      <c r="EH113" s="217"/>
      <c r="EI113" s="217"/>
      <c r="EJ113" s="217"/>
      <c r="EK113" s="217"/>
      <c r="EL113" s="217"/>
      <c r="EM113" s="217"/>
      <c r="EN113" s="217"/>
      <c r="EO113" s="217"/>
      <c r="EP113" s="217"/>
      <c r="EQ113" s="217"/>
      <c r="ER113" s="217"/>
      <c r="ES113" s="217"/>
      <c r="ET113" s="217"/>
      <c r="EU113" s="217"/>
      <c r="EV113" s="217"/>
      <c r="EW113" s="217"/>
      <c r="EX113" s="217"/>
      <c r="EY113" s="217"/>
      <c r="EZ113" s="217"/>
      <c r="FA113" s="217"/>
      <c r="FB113" s="217"/>
      <c r="FC113" s="217"/>
      <c r="FD113" s="217"/>
      <c r="FE113" s="217"/>
      <c r="FF113" s="217"/>
      <c r="FG113" s="217"/>
      <c r="FH113" s="217"/>
      <c r="FI113" s="217"/>
      <c r="FJ113" s="217"/>
      <c r="FK113" s="217"/>
      <c r="FL113" s="217"/>
      <c r="FM113" s="217"/>
      <c r="FN113" s="217"/>
      <c r="FO113" s="217"/>
      <c r="FP113" s="217"/>
      <c r="FQ113" s="217"/>
      <c r="FR113" s="217"/>
      <c r="FS113" s="217"/>
      <c r="FT113" s="217"/>
      <c r="FU113" s="217"/>
      <c r="FV113" s="217"/>
      <c r="FW113" s="217"/>
      <c r="FX113" s="217"/>
      <c r="FY113" s="217"/>
      <c r="FZ113" s="217"/>
      <c r="GA113" s="217"/>
      <c r="GB113" s="217"/>
      <c r="GC113" s="217"/>
      <c r="GD113" s="217"/>
      <c r="GE113" s="217"/>
      <c r="GF113" s="217"/>
      <c r="GG113" s="217"/>
      <c r="GH113" s="217"/>
      <c r="GI113" s="217"/>
      <c r="GJ113" s="217"/>
      <c r="GK113" s="217"/>
      <c r="GL113" s="217"/>
      <c r="GM113" s="217"/>
      <c r="GN113" s="217"/>
      <c r="GO113" s="217"/>
      <c r="GP113" s="217"/>
      <c r="GQ113" s="217"/>
      <c r="GR113" s="217"/>
      <c r="GS113" s="217"/>
      <c r="GT113" s="217"/>
      <c r="GU113" s="217"/>
      <c r="GV113" s="217"/>
      <c r="GW113" s="217"/>
      <c r="GX113" s="217"/>
      <c r="GY113" s="217"/>
      <c r="GZ113" s="217"/>
      <c r="HA113" s="217"/>
      <c r="HB113" s="217"/>
      <c r="HC113" s="217"/>
      <c r="HD113" s="217"/>
      <c r="HE113" s="217"/>
      <c r="HF113" s="217"/>
      <c r="HG113" s="217"/>
      <c r="HH113" s="217"/>
      <c r="HI113" s="217"/>
      <c r="HJ113" s="217"/>
      <c r="HK113" s="217"/>
      <c r="HL113" s="217"/>
      <c r="HM113" s="217"/>
      <c r="HN113" s="217"/>
      <c r="HO113" s="217"/>
      <c r="HP113" s="217"/>
      <c r="HQ113" s="217"/>
      <c r="HR113" s="217"/>
      <c r="HS113" s="217"/>
      <c r="HT113" s="217"/>
      <c r="HU113" s="217"/>
      <c r="HV113" s="217"/>
      <c r="HW113" s="217"/>
      <c r="HX113" s="217"/>
      <c r="HY113" s="217"/>
      <c r="HZ113" s="217"/>
      <c r="IA113" s="217"/>
      <c r="IB113" s="217"/>
      <c r="IC113" s="217"/>
      <c r="ID113" s="217"/>
      <c r="IE113" s="217"/>
      <c r="IF113" s="217"/>
      <c r="IG113" s="217"/>
      <c r="IH113" s="217"/>
      <c r="II113" s="217"/>
      <c r="IJ113" s="217"/>
      <c r="IK113" s="217"/>
      <c r="IL113" s="217"/>
      <c r="IM113" s="217"/>
      <c r="IN113" s="217"/>
      <c r="IO113" s="217"/>
      <c r="IP113" s="217"/>
      <c r="IQ113" s="217"/>
      <c r="IR113" s="217"/>
      <c r="IS113" s="217"/>
      <c r="IT113" s="217"/>
      <c r="IU113" s="217"/>
      <c r="IV113" s="217"/>
      <c r="IW113" s="217"/>
      <c r="IX113" s="217"/>
      <c r="IY113" s="217"/>
      <c r="IZ113" s="217"/>
      <c r="JA113" s="217"/>
      <c r="JB113" s="217"/>
      <c r="JC113" s="217"/>
      <c r="JD113" s="217"/>
      <c r="JE113" s="217"/>
      <c r="JF113" s="217"/>
      <c r="JG113" s="217"/>
      <c r="JH113" s="217"/>
      <c r="JI113" s="217"/>
      <c r="JJ113" s="217"/>
      <c r="JK113" s="217"/>
      <c r="JL113" s="217"/>
      <c r="JM113" s="217"/>
      <c r="JN113" s="217"/>
      <c r="JO113" s="217"/>
      <c r="JP113" s="217"/>
      <c r="JQ113" s="217"/>
      <c r="JR113" s="217"/>
      <c r="JS113" s="217"/>
      <c r="JT113" s="217"/>
      <c r="JU113" s="217"/>
      <c r="JV113" s="217"/>
      <c r="JW113" s="217"/>
      <c r="JX113" s="217"/>
      <c r="JY113" s="217"/>
      <c r="JZ113" s="217"/>
      <c r="KA113" s="217"/>
      <c r="KB113" s="217"/>
      <c r="KC113" s="217"/>
      <c r="KD113" s="217"/>
      <c r="KE113" s="217"/>
      <c r="KF113" s="217"/>
      <c r="KG113" s="217"/>
      <c r="KH113" s="217"/>
      <c r="KI113" s="217"/>
      <c r="KJ113" s="217"/>
      <c r="KK113" s="217"/>
      <c r="KL113" s="217"/>
      <c r="KM113" s="217"/>
      <c r="KN113" s="217"/>
      <c r="KO113" s="217"/>
      <c r="KP113" s="217"/>
      <c r="KQ113" s="217"/>
      <c r="KR113" s="217"/>
      <c r="KS113" s="217"/>
      <c r="KT113" s="217"/>
      <c r="KU113" s="217"/>
      <c r="KV113" s="217"/>
      <c r="KW113" s="217"/>
      <c r="KX113" s="217"/>
      <c r="KY113" s="217"/>
      <c r="KZ113" s="217"/>
      <c r="LA113" s="217"/>
      <c r="LB113" s="217"/>
      <c r="LC113" s="217"/>
      <c r="LD113" s="217"/>
      <c r="LE113" s="217"/>
      <c r="LF113" s="217"/>
      <c r="LG113" s="217"/>
      <c r="LH113" s="217"/>
      <c r="LI113" s="217"/>
      <c r="LJ113" s="217"/>
      <c r="LK113" s="217"/>
      <c r="LL113" s="217"/>
      <c r="LM113" s="217"/>
      <c r="LN113" s="217"/>
      <c r="LO113" s="217"/>
    </row>
    <row r="114" spans="7:327" x14ac:dyDescent="0.2"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  <c r="EF114" s="217"/>
      <c r="EG114" s="217"/>
      <c r="EH114" s="217"/>
      <c r="EI114" s="217"/>
      <c r="EJ114" s="217"/>
      <c r="EK114" s="217"/>
      <c r="EL114" s="217"/>
      <c r="EM114" s="217"/>
      <c r="EN114" s="217"/>
      <c r="EO114" s="217"/>
      <c r="EP114" s="217"/>
      <c r="EQ114" s="217"/>
      <c r="ER114" s="217"/>
      <c r="ES114" s="217"/>
      <c r="ET114" s="217"/>
      <c r="EU114" s="217"/>
      <c r="EV114" s="217"/>
      <c r="EW114" s="217"/>
      <c r="EX114" s="217"/>
      <c r="EY114" s="217"/>
      <c r="EZ114" s="217"/>
      <c r="FA114" s="217"/>
      <c r="FB114" s="217"/>
      <c r="FC114" s="217"/>
      <c r="FD114" s="217"/>
      <c r="FE114" s="217"/>
      <c r="FF114" s="217"/>
      <c r="FG114" s="217"/>
      <c r="FH114" s="217"/>
      <c r="FI114" s="217"/>
      <c r="FJ114" s="217"/>
      <c r="FK114" s="217"/>
      <c r="FL114" s="217"/>
      <c r="FM114" s="217"/>
      <c r="FN114" s="217"/>
      <c r="FO114" s="217"/>
      <c r="FP114" s="217"/>
      <c r="FQ114" s="217"/>
      <c r="FR114" s="217"/>
      <c r="FS114" s="217"/>
      <c r="FT114" s="217"/>
      <c r="FU114" s="217"/>
      <c r="FV114" s="217"/>
      <c r="FW114" s="217"/>
      <c r="FX114" s="217"/>
      <c r="FY114" s="217"/>
      <c r="FZ114" s="217"/>
      <c r="GA114" s="217"/>
      <c r="GB114" s="217"/>
      <c r="GC114" s="217"/>
      <c r="GD114" s="217"/>
      <c r="GE114" s="217"/>
      <c r="GF114" s="217"/>
      <c r="GG114" s="217"/>
      <c r="GH114" s="217"/>
      <c r="GI114" s="217"/>
      <c r="GJ114" s="217"/>
      <c r="GK114" s="217"/>
      <c r="GL114" s="217"/>
      <c r="GM114" s="217"/>
      <c r="GN114" s="217"/>
      <c r="GO114" s="217"/>
      <c r="GP114" s="217"/>
      <c r="GQ114" s="217"/>
      <c r="GR114" s="217"/>
      <c r="GS114" s="217"/>
      <c r="GT114" s="217"/>
      <c r="GU114" s="217"/>
      <c r="GV114" s="217"/>
      <c r="GW114" s="217"/>
      <c r="GX114" s="217"/>
      <c r="GY114" s="217"/>
      <c r="GZ114" s="217"/>
      <c r="HA114" s="217"/>
      <c r="HB114" s="217"/>
      <c r="HC114" s="217"/>
      <c r="HD114" s="217"/>
      <c r="HE114" s="217"/>
      <c r="HF114" s="217"/>
      <c r="HG114" s="217"/>
      <c r="HH114" s="217"/>
      <c r="HI114" s="217"/>
      <c r="HJ114" s="217"/>
      <c r="HK114" s="217"/>
      <c r="HL114" s="217"/>
      <c r="HM114" s="217"/>
      <c r="HN114" s="217"/>
      <c r="HO114" s="217"/>
      <c r="HP114" s="217"/>
      <c r="HQ114" s="217"/>
      <c r="HR114" s="217"/>
      <c r="HS114" s="217"/>
      <c r="HT114" s="217"/>
      <c r="HU114" s="217"/>
      <c r="HV114" s="217"/>
      <c r="HW114" s="217"/>
      <c r="HX114" s="217"/>
      <c r="HY114" s="217"/>
      <c r="HZ114" s="217"/>
      <c r="IA114" s="217"/>
      <c r="IB114" s="217"/>
      <c r="IC114" s="217"/>
      <c r="ID114" s="217"/>
      <c r="IE114" s="217"/>
      <c r="IF114" s="217"/>
      <c r="IG114" s="217"/>
      <c r="IH114" s="217"/>
      <c r="II114" s="217"/>
      <c r="IJ114" s="217"/>
      <c r="IK114" s="217"/>
      <c r="IL114" s="217"/>
      <c r="IM114" s="217"/>
      <c r="IN114" s="217"/>
      <c r="IO114" s="217"/>
      <c r="IP114" s="217"/>
      <c r="IQ114" s="217"/>
      <c r="IR114" s="217"/>
      <c r="IS114" s="217"/>
      <c r="IT114" s="217"/>
      <c r="IU114" s="217"/>
      <c r="IV114" s="217"/>
      <c r="IW114" s="217"/>
      <c r="IX114" s="217"/>
      <c r="IY114" s="217"/>
      <c r="IZ114" s="217"/>
      <c r="JA114" s="217"/>
      <c r="JB114" s="217"/>
      <c r="JC114" s="217"/>
      <c r="JD114" s="217"/>
      <c r="JE114" s="217"/>
      <c r="JF114" s="217"/>
      <c r="JG114" s="217"/>
      <c r="JH114" s="217"/>
      <c r="JI114" s="217"/>
      <c r="JJ114" s="217"/>
      <c r="JK114" s="217"/>
      <c r="JL114" s="217"/>
      <c r="JM114" s="217"/>
      <c r="JN114" s="217"/>
      <c r="JO114" s="217"/>
      <c r="JP114" s="217"/>
      <c r="JQ114" s="217"/>
      <c r="JR114" s="217"/>
      <c r="JS114" s="217"/>
      <c r="JT114" s="217"/>
      <c r="JU114" s="217"/>
      <c r="JV114" s="217"/>
      <c r="JW114" s="217"/>
      <c r="JX114" s="217"/>
      <c r="JY114" s="217"/>
      <c r="JZ114" s="217"/>
      <c r="KA114" s="217"/>
      <c r="KB114" s="217"/>
      <c r="KC114" s="217"/>
      <c r="KD114" s="217"/>
      <c r="KE114" s="217"/>
      <c r="KF114" s="217"/>
      <c r="KG114" s="217"/>
      <c r="KH114" s="217"/>
      <c r="KI114" s="217"/>
      <c r="KJ114" s="217"/>
      <c r="KK114" s="217"/>
      <c r="KL114" s="217"/>
      <c r="KM114" s="217"/>
      <c r="KN114" s="217"/>
      <c r="KO114" s="217"/>
      <c r="KP114" s="217"/>
      <c r="KQ114" s="217"/>
      <c r="KR114" s="217"/>
      <c r="KS114" s="217"/>
      <c r="KT114" s="217"/>
      <c r="KU114" s="217"/>
      <c r="KV114" s="217"/>
      <c r="KW114" s="217"/>
      <c r="KX114" s="217"/>
      <c r="KY114" s="217"/>
      <c r="KZ114" s="217"/>
      <c r="LA114" s="217"/>
      <c r="LB114" s="217"/>
      <c r="LC114" s="217"/>
      <c r="LD114" s="217"/>
      <c r="LE114" s="217"/>
      <c r="LF114" s="217"/>
      <c r="LG114" s="217"/>
      <c r="LH114" s="217"/>
      <c r="LI114" s="217"/>
      <c r="LJ114" s="217"/>
      <c r="LK114" s="217"/>
      <c r="LL114" s="217"/>
      <c r="LM114" s="217"/>
      <c r="LN114" s="217"/>
      <c r="LO114" s="217"/>
    </row>
    <row r="115" spans="7:327" x14ac:dyDescent="0.2"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  <c r="EF115" s="217"/>
      <c r="EG115" s="217"/>
      <c r="EH115" s="217"/>
      <c r="EI115" s="217"/>
      <c r="EJ115" s="217"/>
      <c r="EK115" s="217"/>
      <c r="EL115" s="217"/>
      <c r="EM115" s="217"/>
      <c r="EN115" s="217"/>
      <c r="EO115" s="217"/>
      <c r="EP115" s="217"/>
      <c r="EQ115" s="217"/>
      <c r="ER115" s="217"/>
      <c r="ES115" s="217"/>
      <c r="ET115" s="217"/>
      <c r="EU115" s="217"/>
      <c r="EV115" s="217"/>
      <c r="EW115" s="217"/>
      <c r="EX115" s="217"/>
      <c r="EY115" s="217"/>
      <c r="EZ115" s="217"/>
      <c r="FA115" s="217"/>
      <c r="FB115" s="217"/>
      <c r="FC115" s="217"/>
      <c r="FD115" s="217"/>
      <c r="FE115" s="217"/>
      <c r="FF115" s="217"/>
      <c r="FG115" s="217"/>
      <c r="FH115" s="217"/>
      <c r="FI115" s="217"/>
      <c r="FJ115" s="217"/>
      <c r="FK115" s="217"/>
      <c r="FL115" s="217"/>
      <c r="FM115" s="217"/>
      <c r="FN115" s="217"/>
      <c r="FO115" s="217"/>
      <c r="FP115" s="217"/>
      <c r="FQ115" s="217"/>
      <c r="FR115" s="217"/>
      <c r="FS115" s="217"/>
      <c r="FT115" s="217"/>
      <c r="FU115" s="217"/>
      <c r="FV115" s="217"/>
      <c r="FW115" s="217"/>
      <c r="FX115" s="217"/>
      <c r="FY115" s="217"/>
      <c r="FZ115" s="217"/>
      <c r="GA115" s="217"/>
      <c r="GB115" s="217"/>
      <c r="GC115" s="217"/>
      <c r="GD115" s="217"/>
      <c r="GE115" s="217"/>
      <c r="GF115" s="217"/>
      <c r="GG115" s="217"/>
      <c r="GH115" s="217"/>
      <c r="GI115" s="217"/>
      <c r="GJ115" s="217"/>
      <c r="GK115" s="217"/>
      <c r="GL115" s="217"/>
      <c r="GM115" s="217"/>
      <c r="GN115" s="217"/>
      <c r="GO115" s="217"/>
      <c r="GP115" s="217"/>
      <c r="GQ115" s="217"/>
      <c r="GR115" s="217"/>
      <c r="GS115" s="217"/>
      <c r="GT115" s="217"/>
      <c r="GU115" s="217"/>
      <c r="GV115" s="217"/>
      <c r="GW115" s="217"/>
      <c r="GX115" s="217"/>
      <c r="GY115" s="217"/>
      <c r="GZ115" s="217"/>
      <c r="HA115" s="217"/>
      <c r="HB115" s="217"/>
      <c r="HC115" s="217"/>
      <c r="HD115" s="217"/>
      <c r="HE115" s="217"/>
      <c r="HF115" s="217"/>
      <c r="HG115" s="217"/>
      <c r="HH115" s="217"/>
      <c r="HI115" s="217"/>
      <c r="HJ115" s="217"/>
      <c r="HK115" s="217"/>
      <c r="HL115" s="217"/>
      <c r="HM115" s="217"/>
      <c r="HN115" s="217"/>
      <c r="HO115" s="217"/>
      <c r="HP115" s="217"/>
      <c r="HQ115" s="217"/>
      <c r="HR115" s="217"/>
      <c r="HS115" s="217"/>
      <c r="HT115" s="217"/>
      <c r="HU115" s="217"/>
      <c r="HV115" s="217"/>
      <c r="HW115" s="217"/>
      <c r="HX115" s="217"/>
      <c r="HY115" s="217"/>
      <c r="HZ115" s="217"/>
      <c r="IA115" s="217"/>
      <c r="IB115" s="217"/>
      <c r="IC115" s="217"/>
      <c r="ID115" s="217"/>
      <c r="IE115" s="217"/>
      <c r="IF115" s="217"/>
      <c r="IG115" s="217"/>
      <c r="IH115" s="217"/>
      <c r="II115" s="217"/>
      <c r="IJ115" s="217"/>
      <c r="IK115" s="217"/>
      <c r="IL115" s="217"/>
      <c r="IM115" s="217"/>
      <c r="IN115" s="217"/>
      <c r="IO115" s="217"/>
      <c r="IP115" s="217"/>
      <c r="IQ115" s="217"/>
      <c r="IR115" s="217"/>
      <c r="IS115" s="217"/>
      <c r="IT115" s="217"/>
      <c r="IU115" s="217"/>
      <c r="IV115" s="217"/>
      <c r="IW115" s="217"/>
      <c r="IX115" s="217"/>
      <c r="IY115" s="217"/>
      <c r="IZ115" s="217"/>
      <c r="JA115" s="217"/>
      <c r="JB115" s="217"/>
      <c r="JC115" s="217"/>
      <c r="JD115" s="217"/>
      <c r="JE115" s="217"/>
      <c r="JF115" s="217"/>
      <c r="JG115" s="217"/>
      <c r="JH115" s="217"/>
      <c r="JI115" s="217"/>
      <c r="JJ115" s="217"/>
      <c r="JK115" s="217"/>
      <c r="JL115" s="217"/>
      <c r="JM115" s="217"/>
      <c r="JN115" s="217"/>
      <c r="JO115" s="217"/>
      <c r="JP115" s="217"/>
      <c r="JQ115" s="217"/>
      <c r="JR115" s="217"/>
      <c r="JS115" s="217"/>
      <c r="JT115" s="217"/>
      <c r="JU115" s="217"/>
      <c r="JV115" s="217"/>
      <c r="JW115" s="217"/>
      <c r="JX115" s="217"/>
      <c r="JY115" s="217"/>
      <c r="JZ115" s="217"/>
      <c r="KA115" s="217"/>
      <c r="KB115" s="217"/>
      <c r="KC115" s="217"/>
      <c r="KD115" s="217"/>
      <c r="KE115" s="217"/>
      <c r="KF115" s="217"/>
      <c r="KG115" s="217"/>
      <c r="KH115" s="217"/>
      <c r="KI115" s="217"/>
      <c r="KJ115" s="217"/>
      <c r="KK115" s="217"/>
      <c r="KL115" s="217"/>
      <c r="KM115" s="217"/>
      <c r="KN115" s="217"/>
      <c r="KO115" s="217"/>
      <c r="KP115" s="217"/>
      <c r="KQ115" s="217"/>
      <c r="KR115" s="217"/>
      <c r="KS115" s="217"/>
      <c r="KT115" s="217"/>
      <c r="KU115" s="217"/>
      <c r="KV115" s="217"/>
      <c r="KW115" s="217"/>
      <c r="KX115" s="217"/>
      <c r="KY115" s="217"/>
      <c r="KZ115" s="217"/>
      <c r="LA115" s="217"/>
      <c r="LB115" s="217"/>
      <c r="LC115" s="217"/>
      <c r="LD115" s="217"/>
      <c r="LE115" s="217"/>
      <c r="LF115" s="217"/>
      <c r="LG115" s="217"/>
      <c r="LH115" s="217"/>
      <c r="LI115" s="217"/>
      <c r="LJ115" s="217"/>
      <c r="LK115" s="217"/>
      <c r="LL115" s="217"/>
      <c r="LM115" s="217"/>
      <c r="LN115" s="217"/>
      <c r="LO115" s="217"/>
    </row>
    <row r="116" spans="7:327" x14ac:dyDescent="0.2"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  <c r="EF116" s="217"/>
      <c r="EG116" s="217"/>
      <c r="EH116" s="217"/>
      <c r="EI116" s="217"/>
      <c r="EJ116" s="217"/>
      <c r="EK116" s="217"/>
      <c r="EL116" s="217"/>
      <c r="EM116" s="217"/>
      <c r="EN116" s="217"/>
      <c r="EO116" s="217"/>
      <c r="EP116" s="217"/>
      <c r="EQ116" s="217"/>
      <c r="ER116" s="217"/>
      <c r="ES116" s="217"/>
      <c r="ET116" s="217"/>
      <c r="EU116" s="217"/>
      <c r="EV116" s="217"/>
      <c r="EW116" s="217"/>
      <c r="EX116" s="217"/>
      <c r="EY116" s="217"/>
      <c r="EZ116" s="217"/>
      <c r="FA116" s="217"/>
      <c r="FB116" s="217"/>
      <c r="FC116" s="217"/>
      <c r="FD116" s="217"/>
      <c r="FE116" s="217"/>
      <c r="FF116" s="217"/>
      <c r="FG116" s="217"/>
      <c r="FH116" s="217"/>
      <c r="FI116" s="217"/>
      <c r="FJ116" s="217"/>
      <c r="FK116" s="217"/>
      <c r="FL116" s="217"/>
      <c r="FM116" s="217"/>
      <c r="FN116" s="217"/>
      <c r="FO116" s="217"/>
      <c r="FP116" s="217"/>
      <c r="FQ116" s="217"/>
      <c r="FR116" s="217"/>
      <c r="FS116" s="217"/>
      <c r="FT116" s="217"/>
      <c r="FU116" s="217"/>
      <c r="FV116" s="217"/>
      <c r="FW116" s="217"/>
      <c r="FX116" s="217"/>
      <c r="FY116" s="217"/>
      <c r="FZ116" s="217"/>
      <c r="GA116" s="217"/>
      <c r="GB116" s="217"/>
      <c r="GC116" s="217"/>
      <c r="GD116" s="217"/>
      <c r="GE116" s="217"/>
      <c r="GF116" s="217"/>
      <c r="GG116" s="217"/>
      <c r="GH116" s="217"/>
      <c r="GI116" s="217"/>
      <c r="GJ116" s="217"/>
      <c r="GK116" s="217"/>
      <c r="GL116" s="217"/>
      <c r="GM116" s="217"/>
      <c r="GN116" s="217"/>
      <c r="GO116" s="217"/>
      <c r="GP116" s="217"/>
      <c r="GQ116" s="217"/>
      <c r="GR116" s="217"/>
      <c r="GS116" s="217"/>
      <c r="GT116" s="217"/>
      <c r="GU116" s="217"/>
      <c r="GV116" s="217"/>
      <c r="GW116" s="217"/>
      <c r="GX116" s="217"/>
      <c r="GY116" s="217"/>
      <c r="GZ116" s="217"/>
      <c r="HA116" s="217"/>
      <c r="HB116" s="217"/>
      <c r="HC116" s="217"/>
      <c r="HD116" s="217"/>
      <c r="HE116" s="217"/>
      <c r="HF116" s="217"/>
      <c r="HG116" s="217"/>
      <c r="HH116" s="217"/>
      <c r="HI116" s="217"/>
      <c r="HJ116" s="217"/>
      <c r="HK116" s="217"/>
      <c r="HL116" s="217"/>
      <c r="HM116" s="217"/>
      <c r="HN116" s="217"/>
      <c r="HO116" s="217"/>
      <c r="HP116" s="217"/>
      <c r="HQ116" s="217"/>
      <c r="HR116" s="217"/>
      <c r="HS116" s="217"/>
      <c r="HT116" s="217"/>
      <c r="HU116" s="217"/>
      <c r="HV116" s="217"/>
      <c r="HW116" s="217"/>
      <c r="HX116" s="217"/>
      <c r="HY116" s="217"/>
      <c r="HZ116" s="217"/>
      <c r="IA116" s="217"/>
      <c r="IB116" s="217"/>
      <c r="IC116" s="217"/>
      <c r="ID116" s="217"/>
      <c r="IE116" s="217"/>
      <c r="IF116" s="217"/>
      <c r="IG116" s="217"/>
      <c r="IH116" s="217"/>
      <c r="II116" s="217"/>
      <c r="IJ116" s="217"/>
      <c r="IK116" s="217"/>
      <c r="IL116" s="217"/>
      <c r="IM116" s="217"/>
      <c r="IN116" s="217"/>
      <c r="IO116" s="217"/>
      <c r="IP116" s="217"/>
      <c r="IQ116" s="217"/>
      <c r="IR116" s="217"/>
      <c r="IS116" s="217"/>
      <c r="IT116" s="217"/>
      <c r="IU116" s="217"/>
      <c r="IV116" s="217"/>
      <c r="IW116" s="217"/>
      <c r="IX116" s="217"/>
      <c r="IY116" s="217"/>
      <c r="IZ116" s="217"/>
      <c r="JA116" s="217"/>
      <c r="JB116" s="217"/>
      <c r="JC116" s="217"/>
      <c r="JD116" s="217"/>
      <c r="JE116" s="217"/>
      <c r="JF116" s="217"/>
      <c r="JG116" s="217"/>
      <c r="JH116" s="217"/>
      <c r="JI116" s="217"/>
      <c r="JJ116" s="217"/>
      <c r="JK116" s="217"/>
      <c r="JL116" s="217"/>
      <c r="JM116" s="217"/>
      <c r="JN116" s="217"/>
      <c r="JO116" s="217"/>
      <c r="JP116" s="217"/>
      <c r="JQ116" s="217"/>
      <c r="JR116" s="217"/>
      <c r="JS116" s="217"/>
      <c r="JT116" s="217"/>
      <c r="JU116" s="217"/>
      <c r="JV116" s="217"/>
      <c r="JW116" s="217"/>
      <c r="JX116" s="217"/>
      <c r="JY116" s="217"/>
      <c r="JZ116" s="217"/>
      <c r="KA116" s="217"/>
      <c r="KB116" s="217"/>
      <c r="KC116" s="217"/>
      <c r="KD116" s="217"/>
      <c r="KE116" s="217"/>
      <c r="KF116" s="217"/>
      <c r="KG116" s="217"/>
      <c r="KH116" s="217"/>
      <c r="KI116" s="217"/>
      <c r="KJ116" s="217"/>
      <c r="KK116" s="217"/>
      <c r="KL116" s="217"/>
      <c r="KM116" s="217"/>
      <c r="KN116" s="217"/>
      <c r="KO116" s="217"/>
      <c r="KP116" s="217"/>
      <c r="KQ116" s="217"/>
      <c r="KR116" s="217"/>
      <c r="KS116" s="217"/>
      <c r="KT116" s="217"/>
      <c r="KU116" s="217"/>
      <c r="KV116" s="217"/>
      <c r="KW116" s="217"/>
      <c r="KX116" s="217"/>
      <c r="KY116" s="217"/>
      <c r="KZ116" s="217"/>
      <c r="LA116" s="217"/>
      <c r="LB116" s="217"/>
      <c r="LC116" s="217"/>
      <c r="LD116" s="217"/>
      <c r="LE116" s="217"/>
      <c r="LF116" s="217"/>
      <c r="LG116" s="217"/>
      <c r="LH116" s="217"/>
      <c r="LI116" s="217"/>
      <c r="LJ116" s="217"/>
      <c r="LK116" s="217"/>
      <c r="LL116" s="217"/>
      <c r="LM116" s="217"/>
      <c r="LN116" s="217"/>
      <c r="LO116" s="217"/>
    </row>
    <row r="117" spans="7:327" x14ac:dyDescent="0.2"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  <c r="EF117" s="217"/>
      <c r="EG117" s="217"/>
      <c r="EH117" s="217"/>
      <c r="EI117" s="217"/>
      <c r="EJ117" s="217"/>
      <c r="EK117" s="217"/>
      <c r="EL117" s="217"/>
      <c r="EM117" s="217"/>
      <c r="EN117" s="217"/>
      <c r="EO117" s="217"/>
      <c r="EP117" s="217"/>
      <c r="EQ117" s="217"/>
      <c r="ER117" s="217"/>
      <c r="ES117" s="217"/>
      <c r="ET117" s="217"/>
      <c r="EU117" s="217"/>
      <c r="EV117" s="217"/>
      <c r="EW117" s="217"/>
      <c r="EX117" s="217"/>
      <c r="EY117" s="217"/>
      <c r="EZ117" s="217"/>
      <c r="FA117" s="217"/>
      <c r="FB117" s="217"/>
      <c r="FC117" s="217"/>
      <c r="FD117" s="217"/>
      <c r="FE117" s="217"/>
      <c r="FF117" s="217"/>
      <c r="FG117" s="217"/>
      <c r="FH117" s="217"/>
      <c r="FI117" s="217"/>
      <c r="FJ117" s="217"/>
      <c r="FK117" s="217"/>
      <c r="FL117" s="217"/>
      <c r="FM117" s="217"/>
      <c r="FN117" s="217"/>
      <c r="FO117" s="217"/>
      <c r="FP117" s="217"/>
      <c r="FQ117" s="217"/>
      <c r="FR117" s="217"/>
      <c r="FS117" s="217"/>
      <c r="FT117" s="217"/>
      <c r="FU117" s="217"/>
      <c r="FV117" s="217"/>
      <c r="FW117" s="217"/>
      <c r="FX117" s="217"/>
      <c r="FY117" s="217"/>
      <c r="FZ117" s="217"/>
      <c r="GA117" s="217"/>
      <c r="GB117" s="217"/>
      <c r="GC117" s="217"/>
      <c r="GD117" s="217"/>
      <c r="GE117" s="217"/>
      <c r="GF117" s="217"/>
      <c r="GG117" s="217"/>
      <c r="GH117" s="217"/>
      <c r="GI117" s="217"/>
      <c r="GJ117" s="217"/>
      <c r="GK117" s="217"/>
      <c r="GL117" s="217"/>
      <c r="GM117" s="217"/>
      <c r="GN117" s="217"/>
      <c r="GO117" s="217"/>
      <c r="GP117" s="217"/>
      <c r="GQ117" s="217"/>
      <c r="GR117" s="217"/>
      <c r="GS117" s="217"/>
      <c r="GT117" s="217"/>
      <c r="GU117" s="217"/>
      <c r="GV117" s="217"/>
      <c r="GW117" s="217"/>
      <c r="GX117" s="217"/>
      <c r="GY117" s="217"/>
      <c r="GZ117" s="217"/>
      <c r="HA117" s="217"/>
      <c r="HB117" s="217"/>
      <c r="HC117" s="217"/>
      <c r="HD117" s="217"/>
      <c r="HE117" s="217"/>
      <c r="HF117" s="217"/>
      <c r="HG117" s="217"/>
      <c r="HH117" s="217"/>
      <c r="HI117" s="217"/>
      <c r="HJ117" s="217"/>
      <c r="HK117" s="217"/>
      <c r="HL117" s="217"/>
      <c r="HM117" s="217"/>
      <c r="HN117" s="217"/>
      <c r="HO117" s="217"/>
      <c r="HP117" s="217"/>
      <c r="HQ117" s="217"/>
      <c r="HR117" s="217"/>
      <c r="HS117" s="217"/>
      <c r="HT117" s="217"/>
      <c r="HU117" s="217"/>
      <c r="HV117" s="217"/>
      <c r="HW117" s="217"/>
      <c r="HX117" s="217"/>
      <c r="HY117" s="217"/>
      <c r="HZ117" s="217"/>
      <c r="IA117" s="217"/>
      <c r="IB117" s="217"/>
      <c r="IC117" s="217"/>
      <c r="ID117" s="217"/>
      <c r="IE117" s="217"/>
      <c r="IF117" s="217"/>
      <c r="IG117" s="217"/>
      <c r="IH117" s="217"/>
      <c r="II117" s="217"/>
      <c r="IJ117" s="217"/>
      <c r="IK117" s="217"/>
      <c r="IL117" s="217"/>
      <c r="IM117" s="217"/>
      <c r="IN117" s="217"/>
      <c r="IO117" s="217"/>
      <c r="IP117" s="217"/>
      <c r="IQ117" s="217"/>
      <c r="IR117" s="217"/>
      <c r="IS117" s="217"/>
      <c r="IT117" s="217"/>
      <c r="IU117" s="217"/>
      <c r="IV117" s="217"/>
      <c r="IW117" s="217"/>
      <c r="IX117" s="217"/>
      <c r="IY117" s="217"/>
      <c r="IZ117" s="217"/>
      <c r="JA117" s="217"/>
      <c r="JB117" s="217"/>
      <c r="JC117" s="217"/>
      <c r="JD117" s="217"/>
      <c r="JE117" s="217"/>
      <c r="JF117" s="217"/>
      <c r="JG117" s="217"/>
      <c r="JH117" s="217"/>
      <c r="JI117" s="217"/>
      <c r="JJ117" s="217"/>
      <c r="JK117" s="217"/>
      <c r="JL117" s="217"/>
      <c r="JM117" s="217"/>
      <c r="JN117" s="217"/>
      <c r="JO117" s="217"/>
      <c r="JP117" s="217"/>
      <c r="JQ117" s="217"/>
      <c r="JR117" s="217"/>
      <c r="JS117" s="217"/>
      <c r="JT117" s="217"/>
      <c r="JU117" s="217"/>
      <c r="JV117" s="217"/>
      <c r="JW117" s="217"/>
      <c r="JX117" s="217"/>
      <c r="JY117" s="217"/>
      <c r="JZ117" s="217"/>
      <c r="KA117" s="217"/>
      <c r="KB117" s="217"/>
      <c r="KC117" s="217"/>
      <c r="KD117" s="217"/>
      <c r="KE117" s="217"/>
      <c r="KF117" s="217"/>
      <c r="KG117" s="217"/>
      <c r="KH117" s="217"/>
      <c r="KI117" s="217"/>
      <c r="KJ117" s="217"/>
      <c r="KK117" s="217"/>
      <c r="KL117" s="217"/>
      <c r="KM117" s="217"/>
      <c r="KN117" s="217"/>
      <c r="KO117" s="217"/>
      <c r="KP117" s="217"/>
      <c r="KQ117" s="217"/>
      <c r="KR117" s="217"/>
      <c r="KS117" s="217"/>
      <c r="KT117" s="217"/>
      <c r="KU117" s="217"/>
      <c r="KV117" s="217"/>
      <c r="KW117" s="217"/>
      <c r="KX117" s="217"/>
      <c r="KY117" s="217"/>
      <c r="KZ117" s="217"/>
      <c r="LA117" s="217"/>
      <c r="LB117" s="217"/>
      <c r="LC117" s="217"/>
      <c r="LD117" s="217"/>
      <c r="LE117" s="217"/>
      <c r="LF117" s="217"/>
      <c r="LG117" s="217"/>
      <c r="LH117" s="217"/>
      <c r="LI117" s="217"/>
      <c r="LJ117" s="217"/>
      <c r="LK117" s="217"/>
      <c r="LL117" s="217"/>
      <c r="LM117" s="217"/>
      <c r="LN117" s="217"/>
      <c r="LO117" s="217"/>
    </row>
    <row r="118" spans="7:327" x14ac:dyDescent="0.2"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  <c r="EF118" s="217"/>
      <c r="EG118" s="217"/>
      <c r="EH118" s="217"/>
      <c r="EI118" s="217"/>
      <c r="EJ118" s="217"/>
      <c r="EK118" s="217"/>
      <c r="EL118" s="217"/>
      <c r="EM118" s="217"/>
      <c r="EN118" s="217"/>
      <c r="EO118" s="217"/>
      <c r="EP118" s="217"/>
      <c r="EQ118" s="217"/>
      <c r="ER118" s="217"/>
      <c r="ES118" s="217"/>
      <c r="ET118" s="217"/>
      <c r="EU118" s="217"/>
      <c r="EV118" s="217"/>
      <c r="EW118" s="217"/>
      <c r="EX118" s="217"/>
      <c r="EY118" s="217"/>
      <c r="EZ118" s="217"/>
      <c r="FA118" s="217"/>
      <c r="FB118" s="217"/>
      <c r="FC118" s="217"/>
      <c r="FD118" s="217"/>
      <c r="FE118" s="217"/>
      <c r="FF118" s="217"/>
      <c r="FG118" s="217"/>
      <c r="FH118" s="217"/>
      <c r="FI118" s="217"/>
      <c r="FJ118" s="217"/>
      <c r="FK118" s="217"/>
      <c r="FL118" s="217"/>
      <c r="FM118" s="217"/>
      <c r="FN118" s="217"/>
      <c r="FO118" s="217"/>
      <c r="FP118" s="217"/>
      <c r="FQ118" s="217"/>
      <c r="FR118" s="217"/>
      <c r="FS118" s="217"/>
      <c r="FT118" s="217"/>
      <c r="FU118" s="217"/>
      <c r="FV118" s="217"/>
      <c r="FW118" s="217"/>
      <c r="FX118" s="217"/>
      <c r="FY118" s="217"/>
      <c r="FZ118" s="217"/>
      <c r="GA118" s="217"/>
      <c r="GB118" s="217"/>
      <c r="GC118" s="217"/>
      <c r="GD118" s="217"/>
      <c r="GE118" s="217"/>
      <c r="GF118" s="217"/>
      <c r="GG118" s="217"/>
      <c r="GH118" s="217"/>
      <c r="GI118" s="217"/>
      <c r="GJ118" s="217"/>
      <c r="GK118" s="217"/>
      <c r="GL118" s="217"/>
      <c r="GM118" s="217"/>
      <c r="GN118" s="217"/>
      <c r="GO118" s="217"/>
      <c r="GP118" s="217"/>
      <c r="GQ118" s="217"/>
      <c r="GR118" s="217"/>
      <c r="GS118" s="217"/>
      <c r="GT118" s="217"/>
      <c r="GU118" s="217"/>
      <c r="GV118" s="217"/>
      <c r="GW118" s="217"/>
      <c r="GX118" s="217"/>
      <c r="GY118" s="217"/>
      <c r="GZ118" s="217"/>
      <c r="HA118" s="217"/>
      <c r="HB118" s="217"/>
      <c r="HC118" s="217"/>
      <c r="HD118" s="217"/>
      <c r="HE118" s="217"/>
      <c r="HF118" s="217"/>
      <c r="HG118" s="217"/>
      <c r="HH118" s="217"/>
      <c r="HI118" s="217"/>
      <c r="HJ118" s="217"/>
      <c r="HK118" s="217"/>
      <c r="HL118" s="217"/>
      <c r="HM118" s="217"/>
      <c r="HN118" s="217"/>
      <c r="HO118" s="217"/>
      <c r="HP118" s="217"/>
      <c r="HQ118" s="217"/>
      <c r="HR118" s="217"/>
      <c r="HS118" s="217"/>
      <c r="HT118" s="217"/>
      <c r="HU118" s="217"/>
      <c r="HV118" s="217"/>
      <c r="HW118" s="217"/>
      <c r="HX118" s="217"/>
      <c r="HY118" s="217"/>
      <c r="HZ118" s="217"/>
      <c r="IA118" s="217"/>
      <c r="IB118" s="217"/>
      <c r="IC118" s="217"/>
      <c r="ID118" s="217"/>
      <c r="IE118" s="217"/>
      <c r="IF118" s="217"/>
      <c r="IG118" s="217"/>
      <c r="IH118" s="217"/>
      <c r="II118" s="217"/>
      <c r="IJ118" s="217"/>
      <c r="IK118" s="217"/>
      <c r="IL118" s="217"/>
      <c r="IM118" s="217"/>
      <c r="IN118" s="217"/>
      <c r="IO118" s="217"/>
      <c r="IP118" s="217"/>
      <c r="IQ118" s="217"/>
      <c r="IR118" s="217"/>
      <c r="IS118" s="217"/>
      <c r="IT118" s="217"/>
      <c r="IU118" s="217"/>
      <c r="IV118" s="217"/>
      <c r="IW118" s="217"/>
      <c r="IX118" s="217"/>
      <c r="IY118" s="217"/>
      <c r="IZ118" s="217"/>
      <c r="JA118" s="217"/>
      <c r="JB118" s="217"/>
      <c r="JC118" s="217"/>
      <c r="JD118" s="217"/>
      <c r="JE118" s="217"/>
      <c r="JF118" s="217"/>
      <c r="JG118" s="217"/>
      <c r="JH118" s="217"/>
      <c r="JI118" s="217"/>
      <c r="JJ118" s="217"/>
      <c r="JK118" s="217"/>
      <c r="JL118" s="217"/>
      <c r="JM118" s="217"/>
      <c r="JN118" s="217"/>
      <c r="JO118" s="217"/>
      <c r="JP118" s="217"/>
      <c r="JQ118" s="217"/>
      <c r="JR118" s="217"/>
      <c r="JS118" s="217"/>
      <c r="JT118" s="217"/>
      <c r="JU118" s="217"/>
      <c r="JV118" s="217"/>
      <c r="JW118" s="217"/>
      <c r="JX118" s="217"/>
      <c r="JY118" s="217"/>
      <c r="JZ118" s="217"/>
      <c r="KA118" s="217"/>
      <c r="KB118" s="217"/>
      <c r="KC118" s="217"/>
      <c r="KD118" s="217"/>
      <c r="KE118" s="217"/>
      <c r="KF118" s="217"/>
      <c r="KG118" s="217"/>
      <c r="KH118" s="217"/>
      <c r="KI118" s="217"/>
      <c r="KJ118" s="217"/>
      <c r="KK118" s="217"/>
      <c r="KL118" s="217"/>
      <c r="KM118" s="217"/>
      <c r="KN118" s="217"/>
      <c r="KO118" s="217"/>
      <c r="KP118" s="217"/>
      <c r="KQ118" s="217"/>
      <c r="KR118" s="217"/>
      <c r="KS118" s="217"/>
      <c r="KT118" s="217"/>
      <c r="KU118" s="217"/>
      <c r="KV118" s="217"/>
      <c r="KW118" s="217"/>
      <c r="KX118" s="217"/>
      <c r="KY118" s="217"/>
      <c r="KZ118" s="217"/>
      <c r="LA118" s="217"/>
      <c r="LB118" s="217"/>
      <c r="LC118" s="217"/>
      <c r="LD118" s="217"/>
      <c r="LE118" s="217"/>
      <c r="LF118" s="217"/>
      <c r="LG118" s="217"/>
      <c r="LH118" s="217"/>
      <c r="LI118" s="217"/>
      <c r="LJ118" s="217"/>
      <c r="LK118" s="217"/>
      <c r="LL118" s="217"/>
      <c r="LM118" s="217"/>
      <c r="LN118" s="217"/>
      <c r="LO118" s="217"/>
    </row>
    <row r="119" spans="7:327" x14ac:dyDescent="0.2"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  <c r="EF119" s="217"/>
      <c r="EG119" s="217"/>
      <c r="EH119" s="217"/>
      <c r="EI119" s="217"/>
      <c r="EJ119" s="217"/>
      <c r="EK119" s="217"/>
      <c r="EL119" s="217"/>
      <c r="EM119" s="217"/>
      <c r="EN119" s="217"/>
      <c r="EO119" s="217"/>
      <c r="EP119" s="217"/>
      <c r="EQ119" s="217"/>
      <c r="ER119" s="217"/>
      <c r="ES119" s="217"/>
      <c r="ET119" s="217"/>
      <c r="EU119" s="217"/>
      <c r="EV119" s="217"/>
      <c r="EW119" s="217"/>
      <c r="EX119" s="217"/>
      <c r="EY119" s="217"/>
      <c r="EZ119" s="217"/>
      <c r="FA119" s="217"/>
      <c r="FB119" s="217"/>
      <c r="FC119" s="217"/>
      <c r="FD119" s="217"/>
      <c r="FE119" s="217"/>
      <c r="FF119" s="217"/>
      <c r="FG119" s="217"/>
      <c r="FH119" s="217"/>
      <c r="FI119" s="217"/>
      <c r="FJ119" s="217"/>
      <c r="FK119" s="217"/>
      <c r="FL119" s="217"/>
      <c r="FM119" s="217"/>
      <c r="FN119" s="217"/>
      <c r="FO119" s="217"/>
      <c r="FP119" s="217"/>
      <c r="FQ119" s="217"/>
      <c r="FR119" s="217"/>
      <c r="FS119" s="217"/>
      <c r="FT119" s="217"/>
      <c r="FU119" s="217"/>
      <c r="FV119" s="217"/>
      <c r="FW119" s="217"/>
      <c r="FX119" s="217"/>
      <c r="FY119" s="217"/>
      <c r="FZ119" s="217"/>
      <c r="GA119" s="217"/>
      <c r="GB119" s="217"/>
      <c r="GC119" s="217"/>
      <c r="GD119" s="217"/>
      <c r="GE119" s="217"/>
      <c r="GF119" s="217"/>
      <c r="GG119" s="217"/>
      <c r="GH119" s="217"/>
      <c r="GI119" s="217"/>
      <c r="GJ119" s="217"/>
      <c r="GK119" s="217"/>
      <c r="GL119" s="217"/>
      <c r="GM119" s="217"/>
      <c r="GN119" s="217"/>
      <c r="GO119" s="217"/>
      <c r="GP119" s="217"/>
      <c r="GQ119" s="217"/>
      <c r="GR119" s="217"/>
      <c r="GS119" s="217"/>
      <c r="GT119" s="217"/>
      <c r="GU119" s="217"/>
      <c r="GV119" s="217"/>
      <c r="GW119" s="217"/>
      <c r="GX119" s="217"/>
      <c r="GY119" s="217"/>
      <c r="GZ119" s="217"/>
      <c r="HA119" s="217"/>
      <c r="HB119" s="217"/>
      <c r="HC119" s="217"/>
      <c r="HD119" s="217"/>
      <c r="HE119" s="217"/>
      <c r="HF119" s="217"/>
      <c r="HG119" s="217"/>
      <c r="HH119" s="217"/>
      <c r="HI119" s="217"/>
      <c r="HJ119" s="217"/>
      <c r="HK119" s="217"/>
      <c r="HL119" s="217"/>
      <c r="HM119" s="217"/>
      <c r="HN119" s="217"/>
      <c r="HO119" s="217"/>
      <c r="HP119" s="217"/>
      <c r="HQ119" s="217"/>
      <c r="HR119" s="217"/>
      <c r="HS119" s="217"/>
      <c r="HT119" s="217"/>
      <c r="HU119" s="217"/>
      <c r="HV119" s="217"/>
      <c r="HW119" s="217"/>
      <c r="HX119" s="217"/>
      <c r="HY119" s="217"/>
      <c r="HZ119" s="217"/>
      <c r="IA119" s="217"/>
      <c r="IB119" s="217"/>
      <c r="IC119" s="217"/>
      <c r="ID119" s="217"/>
      <c r="IE119" s="217"/>
      <c r="IF119" s="217"/>
      <c r="IG119" s="217"/>
      <c r="IH119" s="217"/>
      <c r="II119" s="217"/>
      <c r="IJ119" s="217"/>
      <c r="IK119" s="217"/>
      <c r="IL119" s="217"/>
      <c r="IM119" s="217"/>
      <c r="IN119" s="217"/>
      <c r="IO119" s="217"/>
      <c r="IP119" s="217"/>
      <c r="IQ119" s="217"/>
      <c r="IR119" s="217"/>
      <c r="IS119" s="217"/>
      <c r="IT119" s="217"/>
      <c r="IU119" s="217"/>
      <c r="IV119" s="217"/>
      <c r="IW119" s="217"/>
      <c r="IX119" s="217"/>
      <c r="IY119" s="217"/>
      <c r="IZ119" s="217"/>
      <c r="JA119" s="217"/>
      <c r="JB119" s="217"/>
      <c r="JC119" s="217"/>
      <c r="JD119" s="217"/>
      <c r="JE119" s="217"/>
      <c r="JF119" s="217"/>
      <c r="JG119" s="217"/>
      <c r="JH119" s="217"/>
      <c r="JI119" s="217"/>
      <c r="JJ119" s="217"/>
      <c r="JK119" s="217"/>
      <c r="JL119" s="217"/>
      <c r="JM119" s="217"/>
      <c r="JN119" s="217"/>
      <c r="JO119" s="217"/>
      <c r="JP119" s="217"/>
      <c r="JQ119" s="217"/>
      <c r="JR119" s="217"/>
      <c r="JS119" s="217"/>
      <c r="JT119" s="217"/>
      <c r="JU119" s="217"/>
      <c r="JV119" s="217"/>
      <c r="JW119" s="217"/>
      <c r="JX119" s="217"/>
      <c r="JY119" s="217"/>
      <c r="JZ119" s="217"/>
      <c r="KA119" s="217"/>
      <c r="KB119" s="217"/>
      <c r="KC119" s="217"/>
      <c r="KD119" s="217"/>
      <c r="KE119" s="217"/>
      <c r="KF119" s="217"/>
      <c r="KG119" s="217"/>
      <c r="KH119" s="217"/>
      <c r="KI119" s="217"/>
      <c r="KJ119" s="217"/>
      <c r="KK119" s="217"/>
      <c r="KL119" s="217"/>
      <c r="KM119" s="217"/>
      <c r="KN119" s="217"/>
      <c r="KO119" s="217"/>
      <c r="KP119" s="217"/>
      <c r="KQ119" s="217"/>
      <c r="KR119" s="217"/>
      <c r="KS119" s="217"/>
      <c r="KT119" s="217"/>
      <c r="KU119" s="217"/>
      <c r="KV119" s="217"/>
      <c r="KW119" s="217"/>
      <c r="KX119" s="217"/>
      <c r="KY119" s="217"/>
      <c r="KZ119" s="217"/>
      <c r="LA119" s="217"/>
      <c r="LB119" s="217"/>
      <c r="LC119" s="217"/>
      <c r="LD119" s="217"/>
      <c r="LE119" s="217"/>
      <c r="LF119" s="217"/>
      <c r="LG119" s="217"/>
      <c r="LH119" s="217"/>
      <c r="LI119" s="217"/>
      <c r="LJ119" s="217"/>
      <c r="LK119" s="217"/>
      <c r="LL119" s="217"/>
      <c r="LM119" s="217"/>
      <c r="LN119" s="217"/>
      <c r="LO119" s="217"/>
    </row>
    <row r="120" spans="7:327" x14ac:dyDescent="0.2"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  <c r="EF120" s="217"/>
      <c r="EG120" s="217"/>
      <c r="EH120" s="217"/>
      <c r="EI120" s="217"/>
      <c r="EJ120" s="217"/>
      <c r="EK120" s="217"/>
      <c r="EL120" s="217"/>
      <c r="EM120" s="217"/>
      <c r="EN120" s="217"/>
      <c r="EO120" s="217"/>
      <c r="EP120" s="217"/>
      <c r="EQ120" s="217"/>
      <c r="ER120" s="217"/>
      <c r="ES120" s="217"/>
      <c r="ET120" s="217"/>
      <c r="EU120" s="217"/>
      <c r="EV120" s="217"/>
      <c r="EW120" s="217"/>
      <c r="EX120" s="217"/>
      <c r="EY120" s="217"/>
      <c r="EZ120" s="217"/>
      <c r="FA120" s="217"/>
      <c r="FB120" s="217"/>
      <c r="FC120" s="217"/>
      <c r="FD120" s="217"/>
      <c r="FE120" s="217"/>
      <c r="FF120" s="217"/>
      <c r="FG120" s="217"/>
      <c r="FH120" s="217"/>
      <c r="FI120" s="217"/>
      <c r="FJ120" s="217"/>
      <c r="FK120" s="217"/>
      <c r="FL120" s="217"/>
      <c r="FM120" s="217"/>
      <c r="FN120" s="217"/>
      <c r="FO120" s="217"/>
      <c r="FP120" s="217"/>
      <c r="FQ120" s="217"/>
      <c r="FR120" s="217"/>
      <c r="FS120" s="217"/>
      <c r="FT120" s="217"/>
      <c r="FU120" s="217"/>
      <c r="FV120" s="217"/>
      <c r="FW120" s="217"/>
      <c r="FX120" s="217"/>
      <c r="FY120" s="217"/>
      <c r="FZ120" s="217"/>
      <c r="GA120" s="217"/>
      <c r="GB120" s="217"/>
      <c r="GC120" s="217"/>
      <c r="GD120" s="217"/>
      <c r="GE120" s="217"/>
      <c r="GF120" s="217"/>
      <c r="GG120" s="217"/>
      <c r="GH120" s="217"/>
      <c r="GI120" s="217"/>
      <c r="GJ120" s="217"/>
      <c r="GK120" s="217"/>
      <c r="GL120" s="217"/>
      <c r="GM120" s="217"/>
      <c r="GN120" s="217"/>
      <c r="GO120" s="217"/>
      <c r="GP120" s="217"/>
      <c r="GQ120" s="217"/>
      <c r="GR120" s="217"/>
      <c r="GS120" s="217"/>
      <c r="GT120" s="217"/>
      <c r="GU120" s="217"/>
      <c r="GV120" s="217"/>
      <c r="GW120" s="217"/>
      <c r="GX120" s="217"/>
      <c r="GY120" s="217"/>
      <c r="GZ120" s="217"/>
      <c r="HA120" s="217"/>
      <c r="HB120" s="217"/>
      <c r="HC120" s="217"/>
      <c r="HD120" s="217"/>
      <c r="HE120" s="217"/>
      <c r="HF120" s="217"/>
      <c r="HG120" s="217"/>
      <c r="HH120" s="217"/>
      <c r="HI120" s="217"/>
      <c r="HJ120" s="217"/>
      <c r="HK120" s="217"/>
      <c r="HL120" s="217"/>
      <c r="HM120" s="217"/>
      <c r="HN120" s="217"/>
      <c r="HO120" s="217"/>
      <c r="HP120" s="217"/>
      <c r="HQ120" s="217"/>
      <c r="HR120" s="217"/>
      <c r="HS120" s="217"/>
      <c r="HT120" s="217"/>
      <c r="HU120" s="217"/>
      <c r="HV120" s="217"/>
      <c r="HW120" s="217"/>
      <c r="HX120" s="217"/>
      <c r="HY120" s="217"/>
      <c r="HZ120" s="217"/>
      <c r="IA120" s="217"/>
      <c r="IB120" s="217"/>
      <c r="IC120" s="217"/>
      <c r="ID120" s="217"/>
      <c r="IE120" s="217"/>
      <c r="IF120" s="217"/>
      <c r="IG120" s="217"/>
      <c r="IH120" s="217"/>
      <c r="II120" s="217"/>
      <c r="IJ120" s="217"/>
      <c r="IK120" s="217"/>
      <c r="IL120" s="217"/>
      <c r="IM120" s="217"/>
      <c r="IN120" s="217"/>
      <c r="IO120" s="217"/>
      <c r="IP120" s="217"/>
      <c r="IQ120" s="217"/>
      <c r="IR120" s="217"/>
      <c r="IS120" s="217"/>
      <c r="IT120" s="217"/>
      <c r="IU120" s="217"/>
      <c r="IV120" s="217"/>
      <c r="IW120" s="217"/>
      <c r="IX120" s="217"/>
      <c r="IY120" s="217"/>
      <c r="IZ120" s="217"/>
      <c r="JA120" s="217"/>
      <c r="JB120" s="217"/>
      <c r="JC120" s="217"/>
      <c r="JD120" s="217"/>
      <c r="JE120" s="217"/>
      <c r="JF120" s="217"/>
      <c r="JG120" s="217"/>
      <c r="JH120" s="217"/>
      <c r="JI120" s="217"/>
      <c r="JJ120" s="217"/>
      <c r="JK120" s="217"/>
      <c r="JL120" s="217"/>
      <c r="JM120" s="217"/>
      <c r="JN120" s="217"/>
      <c r="JO120" s="217"/>
      <c r="JP120" s="217"/>
      <c r="JQ120" s="217"/>
      <c r="JR120" s="217"/>
      <c r="JS120" s="217"/>
      <c r="JT120" s="217"/>
      <c r="JU120" s="217"/>
      <c r="JV120" s="217"/>
      <c r="JW120" s="217"/>
      <c r="JX120" s="217"/>
      <c r="JY120" s="217"/>
      <c r="JZ120" s="217"/>
      <c r="KA120" s="217"/>
      <c r="KB120" s="217"/>
      <c r="KC120" s="217"/>
      <c r="KD120" s="217"/>
      <c r="KE120" s="217"/>
      <c r="KF120" s="217"/>
      <c r="KG120" s="217"/>
      <c r="KH120" s="217"/>
      <c r="KI120" s="217"/>
      <c r="KJ120" s="217"/>
      <c r="KK120" s="217"/>
      <c r="KL120" s="217"/>
      <c r="KM120" s="217"/>
      <c r="KN120" s="217"/>
      <c r="KO120" s="217"/>
      <c r="KP120" s="217"/>
      <c r="KQ120" s="217"/>
      <c r="KR120" s="217"/>
      <c r="KS120" s="217"/>
      <c r="KT120" s="217"/>
      <c r="KU120" s="217"/>
      <c r="KV120" s="217"/>
      <c r="KW120" s="217"/>
      <c r="KX120" s="217"/>
      <c r="KY120" s="217"/>
      <c r="KZ120" s="217"/>
      <c r="LA120" s="217"/>
      <c r="LB120" s="217"/>
      <c r="LC120" s="217"/>
      <c r="LD120" s="217"/>
      <c r="LE120" s="217"/>
      <c r="LF120" s="217"/>
      <c r="LG120" s="217"/>
      <c r="LH120" s="217"/>
      <c r="LI120" s="217"/>
      <c r="LJ120" s="217"/>
      <c r="LK120" s="217"/>
      <c r="LL120" s="217"/>
      <c r="LM120" s="217"/>
      <c r="LN120" s="217"/>
      <c r="LO120" s="217"/>
    </row>
    <row r="121" spans="7:327" x14ac:dyDescent="0.2"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  <c r="EF121" s="217"/>
      <c r="EG121" s="217"/>
      <c r="EH121" s="217"/>
      <c r="EI121" s="217"/>
      <c r="EJ121" s="217"/>
      <c r="EK121" s="217"/>
      <c r="EL121" s="217"/>
      <c r="EM121" s="217"/>
      <c r="EN121" s="217"/>
      <c r="EO121" s="217"/>
      <c r="EP121" s="217"/>
      <c r="EQ121" s="217"/>
      <c r="ER121" s="217"/>
      <c r="ES121" s="217"/>
      <c r="ET121" s="217"/>
      <c r="EU121" s="217"/>
      <c r="EV121" s="217"/>
      <c r="EW121" s="217"/>
      <c r="EX121" s="217"/>
      <c r="EY121" s="217"/>
      <c r="EZ121" s="217"/>
      <c r="FA121" s="217"/>
      <c r="FB121" s="217"/>
      <c r="FC121" s="217"/>
      <c r="FD121" s="217"/>
      <c r="FE121" s="217"/>
      <c r="FF121" s="217"/>
      <c r="FG121" s="217"/>
      <c r="FH121" s="217"/>
      <c r="FI121" s="217"/>
      <c r="FJ121" s="217"/>
      <c r="FK121" s="217"/>
      <c r="FL121" s="217"/>
      <c r="FM121" s="217"/>
      <c r="FN121" s="217"/>
      <c r="FO121" s="217"/>
      <c r="FP121" s="217"/>
      <c r="FQ121" s="217"/>
      <c r="FR121" s="217"/>
      <c r="FS121" s="217"/>
      <c r="FT121" s="217"/>
      <c r="FU121" s="217"/>
      <c r="FV121" s="217"/>
      <c r="FW121" s="217"/>
      <c r="FX121" s="217"/>
      <c r="FY121" s="217"/>
      <c r="FZ121" s="217"/>
      <c r="GA121" s="217"/>
      <c r="GB121" s="217"/>
      <c r="GC121" s="217"/>
      <c r="GD121" s="217"/>
      <c r="GE121" s="217"/>
      <c r="GF121" s="217"/>
      <c r="GG121" s="217"/>
      <c r="GH121" s="217"/>
      <c r="GI121" s="217"/>
      <c r="GJ121" s="217"/>
      <c r="GK121" s="217"/>
      <c r="GL121" s="217"/>
      <c r="GM121" s="217"/>
      <c r="GN121" s="217"/>
      <c r="GO121" s="217"/>
      <c r="GP121" s="217"/>
      <c r="GQ121" s="217"/>
      <c r="GR121" s="217"/>
      <c r="GS121" s="217"/>
      <c r="GT121" s="217"/>
      <c r="GU121" s="217"/>
      <c r="GV121" s="217"/>
      <c r="GW121" s="217"/>
      <c r="GX121" s="217"/>
      <c r="GY121" s="217"/>
      <c r="GZ121" s="217"/>
      <c r="HA121" s="217"/>
      <c r="HB121" s="217"/>
      <c r="HC121" s="217"/>
      <c r="HD121" s="217"/>
      <c r="HE121" s="217"/>
      <c r="HF121" s="217"/>
      <c r="HG121" s="217"/>
      <c r="HH121" s="217"/>
      <c r="HI121" s="217"/>
      <c r="HJ121" s="217"/>
      <c r="HK121" s="217"/>
      <c r="HL121" s="217"/>
      <c r="HM121" s="217"/>
      <c r="HN121" s="217"/>
      <c r="HO121" s="217"/>
      <c r="HP121" s="217"/>
      <c r="HQ121" s="217"/>
      <c r="HR121" s="217"/>
      <c r="HS121" s="217"/>
      <c r="HT121" s="217"/>
      <c r="HU121" s="217"/>
      <c r="HV121" s="217"/>
      <c r="HW121" s="217"/>
      <c r="HX121" s="217"/>
      <c r="HY121" s="217"/>
      <c r="HZ121" s="217"/>
      <c r="IA121" s="217"/>
      <c r="IB121" s="217"/>
      <c r="IC121" s="217"/>
      <c r="ID121" s="217"/>
      <c r="IE121" s="217"/>
      <c r="IF121" s="217"/>
      <c r="IG121" s="217"/>
      <c r="IH121" s="217"/>
      <c r="II121" s="217"/>
      <c r="IJ121" s="217"/>
      <c r="IK121" s="217"/>
      <c r="IL121" s="217"/>
      <c r="IM121" s="217"/>
      <c r="IN121" s="217"/>
      <c r="IO121" s="217"/>
      <c r="IP121" s="217"/>
      <c r="IQ121" s="217"/>
      <c r="IR121" s="217"/>
      <c r="IS121" s="217"/>
      <c r="IT121" s="217"/>
      <c r="IU121" s="217"/>
      <c r="IV121" s="217"/>
      <c r="IW121" s="217"/>
      <c r="IX121" s="217"/>
      <c r="IY121" s="217"/>
      <c r="IZ121" s="217"/>
      <c r="JA121" s="217"/>
      <c r="JB121" s="217"/>
      <c r="JC121" s="217"/>
      <c r="JD121" s="217"/>
      <c r="JE121" s="217"/>
      <c r="JF121" s="217"/>
      <c r="JG121" s="217"/>
      <c r="JH121" s="217"/>
      <c r="JI121" s="217"/>
      <c r="JJ121" s="217"/>
      <c r="JK121" s="217"/>
      <c r="JL121" s="217"/>
      <c r="JM121" s="217"/>
      <c r="JN121" s="217"/>
      <c r="JO121" s="217"/>
      <c r="JP121" s="217"/>
      <c r="JQ121" s="217"/>
      <c r="JR121" s="217"/>
      <c r="JS121" s="217"/>
      <c r="JT121" s="217"/>
      <c r="JU121" s="217"/>
      <c r="JV121" s="217"/>
      <c r="JW121" s="217"/>
      <c r="JX121" s="217"/>
      <c r="JY121" s="217"/>
      <c r="JZ121" s="217"/>
      <c r="KA121" s="217"/>
      <c r="KB121" s="217"/>
      <c r="KC121" s="217"/>
      <c r="KD121" s="217"/>
      <c r="KE121" s="217"/>
      <c r="KF121" s="217"/>
      <c r="KG121" s="217"/>
      <c r="KH121" s="217"/>
      <c r="KI121" s="217"/>
      <c r="KJ121" s="217"/>
      <c r="KK121" s="217"/>
      <c r="KL121" s="217"/>
      <c r="KM121" s="217"/>
      <c r="KN121" s="217"/>
      <c r="KO121" s="217"/>
      <c r="KP121" s="217"/>
      <c r="KQ121" s="217"/>
      <c r="KR121" s="217"/>
      <c r="KS121" s="217"/>
      <c r="KT121" s="217"/>
      <c r="KU121" s="217"/>
      <c r="KV121" s="217"/>
      <c r="KW121" s="217"/>
      <c r="KX121" s="217"/>
      <c r="KY121" s="217"/>
      <c r="KZ121" s="217"/>
      <c r="LA121" s="217"/>
      <c r="LB121" s="217"/>
      <c r="LC121" s="217"/>
      <c r="LD121" s="217"/>
      <c r="LE121" s="217"/>
      <c r="LF121" s="217"/>
      <c r="LG121" s="217"/>
      <c r="LH121" s="217"/>
      <c r="LI121" s="217"/>
      <c r="LJ121" s="217"/>
      <c r="LK121" s="217"/>
      <c r="LL121" s="217"/>
      <c r="LM121" s="217"/>
      <c r="LN121" s="217"/>
      <c r="LO121" s="217"/>
    </row>
    <row r="122" spans="7:327" x14ac:dyDescent="0.2"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  <c r="EF122" s="217"/>
      <c r="EG122" s="217"/>
      <c r="EH122" s="217"/>
      <c r="EI122" s="217"/>
      <c r="EJ122" s="217"/>
      <c r="EK122" s="217"/>
      <c r="EL122" s="217"/>
      <c r="EM122" s="217"/>
      <c r="EN122" s="217"/>
      <c r="EO122" s="217"/>
      <c r="EP122" s="217"/>
      <c r="EQ122" s="217"/>
      <c r="ER122" s="217"/>
      <c r="ES122" s="217"/>
      <c r="ET122" s="217"/>
      <c r="EU122" s="217"/>
      <c r="EV122" s="217"/>
      <c r="EW122" s="217"/>
      <c r="EX122" s="217"/>
      <c r="EY122" s="217"/>
      <c r="EZ122" s="217"/>
      <c r="FA122" s="217"/>
      <c r="FB122" s="217"/>
      <c r="FC122" s="217"/>
      <c r="FD122" s="217"/>
      <c r="FE122" s="217"/>
      <c r="FF122" s="217"/>
      <c r="FG122" s="217"/>
      <c r="FH122" s="217"/>
      <c r="FI122" s="217"/>
      <c r="FJ122" s="217"/>
      <c r="FK122" s="217"/>
      <c r="FL122" s="217"/>
      <c r="FM122" s="217"/>
      <c r="FN122" s="217"/>
      <c r="FO122" s="217"/>
      <c r="FP122" s="217"/>
      <c r="FQ122" s="217"/>
      <c r="FR122" s="217"/>
      <c r="FS122" s="217"/>
      <c r="FT122" s="217"/>
      <c r="FU122" s="217"/>
      <c r="FV122" s="217"/>
      <c r="FW122" s="217"/>
      <c r="FX122" s="217"/>
      <c r="FY122" s="217"/>
      <c r="FZ122" s="217"/>
      <c r="GA122" s="217"/>
      <c r="GB122" s="217"/>
      <c r="GC122" s="217"/>
      <c r="GD122" s="217"/>
      <c r="GE122" s="217"/>
      <c r="GF122" s="217"/>
      <c r="GG122" s="217"/>
      <c r="GH122" s="217"/>
      <c r="GI122" s="217"/>
      <c r="GJ122" s="217"/>
      <c r="GK122" s="217"/>
      <c r="GL122" s="217"/>
      <c r="GM122" s="217"/>
      <c r="GN122" s="217"/>
      <c r="GO122" s="217"/>
      <c r="GP122" s="217"/>
      <c r="GQ122" s="217"/>
      <c r="GR122" s="217"/>
      <c r="GS122" s="217"/>
      <c r="GT122" s="217"/>
      <c r="GU122" s="217"/>
      <c r="GV122" s="217"/>
      <c r="GW122" s="217"/>
      <c r="GX122" s="217"/>
      <c r="GY122" s="217"/>
      <c r="GZ122" s="217"/>
      <c r="HA122" s="217"/>
      <c r="HB122" s="217"/>
      <c r="HC122" s="217"/>
      <c r="HD122" s="217"/>
      <c r="HE122" s="217"/>
      <c r="HF122" s="217"/>
      <c r="HG122" s="217"/>
      <c r="HH122" s="217"/>
      <c r="HI122" s="217"/>
      <c r="HJ122" s="217"/>
      <c r="HK122" s="217"/>
      <c r="HL122" s="217"/>
      <c r="HM122" s="217"/>
      <c r="HN122" s="217"/>
      <c r="HO122" s="217"/>
      <c r="HP122" s="217"/>
      <c r="HQ122" s="217"/>
      <c r="HR122" s="217"/>
      <c r="HS122" s="217"/>
      <c r="HT122" s="217"/>
      <c r="HU122" s="217"/>
      <c r="HV122" s="217"/>
      <c r="HW122" s="217"/>
      <c r="HX122" s="217"/>
      <c r="HY122" s="217"/>
      <c r="HZ122" s="217"/>
      <c r="IA122" s="217"/>
      <c r="IB122" s="217"/>
      <c r="IC122" s="217"/>
      <c r="ID122" s="217"/>
      <c r="IE122" s="217"/>
      <c r="IF122" s="217"/>
      <c r="IG122" s="217"/>
      <c r="IH122" s="217"/>
      <c r="II122" s="217"/>
      <c r="IJ122" s="217"/>
      <c r="IK122" s="217"/>
      <c r="IL122" s="217"/>
      <c r="IM122" s="217"/>
      <c r="IN122" s="217"/>
      <c r="IO122" s="217"/>
      <c r="IP122" s="217"/>
      <c r="IQ122" s="217"/>
      <c r="IR122" s="217"/>
      <c r="IS122" s="217"/>
      <c r="IT122" s="217"/>
      <c r="IU122" s="217"/>
      <c r="IV122" s="217"/>
      <c r="IW122" s="217"/>
      <c r="IX122" s="217"/>
      <c r="IY122" s="217"/>
      <c r="IZ122" s="217"/>
      <c r="JA122" s="217"/>
      <c r="JB122" s="217"/>
      <c r="JC122" s="217"/>
      <c r="JD122" s="217"/>
      <c r="JE122" s="217"/>
      <c r="JF122" s="217"/>
      <c r="JG122" s="217"/>
      <c r="JH122" s="217"/>
      <c r="JI122" s="217"/>
      <c r="JJ122" s="217"/>
      <c r="JK122" s="217"/>
      <c r="JL122" s="217"/>
      <c r="JM122" s="217"/>
      <c r="JN122" s="217"/>
      <c r="JO122" s="217"/>
      <c r="JP122" s="217"/>
      <c r="JQ122" s="217"/>
      <c r="JR122" s="217"/>
      <c r="JS122" s="217"/>
      <c r="JT122" s="217"/>
      <c r="JU122" s="217"/>
      <c r="JV122" s="217"/>
      <c r="JW122" s="217"/>
      <c r="JX122" s="217"/>
      <c r="JY122" s="217"/>
      <c r="JZ122" s="217"/>
      <c r="KA122" s="217"/>
      <c r="KB122" s="217"/>
      <c r="KC122" s="217"/>
      <c r="KD122" s="217"/>
      <c r="KE122" s="217"/>
      <c r="KF122" s="217"/>
      <c r="KG122" s="217"/>
      <c r="KH122" s="217"/>
      <c r="KI122" s="217"/>
      <c r="KJ122" s="217"/>
      <c r="KK122" s="217"/>
      <c r="KL122" s="217"/>
      <c r="KM122" s="217"/>
      <c r="KN122" s="217"/>
      <c r="KO122" s="217"/>
      <c r="KP122" s="217"/>
      <c r="KQ122" s="217"/>
      <c r="KR122" s="217"/>
      <c r="KS122" s="217"/>
      <c r="KT122" s="217"/>
      <c r="KU122" s="217"/>
      <c r="KV122" s="217"/>
      <c r="KW122" s="217"/>
      <c r="KX122" s="217"/>
      <c r="KY122" s="217"/>
      <c r="KZ122" s="217"/>
      <c r="LA122" s="217"/>
      <c r="LB122" s="217"/>
      <c r="LC122" s="217"/>
      <c r="LD122" s="217"/>
      <c r="LE122" s="217"/>
      <c r="LF122" s="217"/>
      <c r="LG122" s="217"/>
      <c r="LH122" s="217"/>
      <c r="LI122" s="217"/>
      <c r="LJ122" s="217"/>
      <c r="LK122" s="217"/>
      <c r="LL122" s="217"/>
      <c r="LM122" s="217"/>
      <c r="LN122" s="217"/>
      <c r="LO122" s="217"/>
    </row>
    <row r="123" spans="7:327" x14ac:dyDescent="0.2"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  <c r="EF123" s="217"/>
      <c r="EG123" s="217"/>
      <c r="EH123" s="217"/>
      <c r="EI123" s="217"/>
      <c r="EJ123" s="217"/>
      <c r="EK123" s="217"/>
      <c r="EL123" s="217"/>
      <c r="EM123" s="217"/>
      <c r="EN123" s="217"/>
      <c r="EO123" s="217"/>
      <c r="EP123" s="217"/>
      <c r="EQ123" s="217"/>
      <c r="ER123" s="217"/>
      <c r="ES123" s="217"/>
      <c r="ET123" s="217"/>
      <c r="EU123" s="217"/>
      <c r="EV123" s="217"/>
      <c r="EW123" s="217"/>
      <c r="EX123" s="217"/>
      <c r="EY123" s="217"/>
      <c r="EZ123" s="217"/>
      <c r="FA123" s="217"/>
      <c r="FB123" s="217"/>
      <c r="FC123" s="217"/>
      <c r="FD123" s="217"/>
      <c r="FE123" s="217"/>
      <c r="FF123" s="217"/>
      <c r="FG123" s="217"/>
      <c r="FH123" s="217"/>
      <c r="FI123" s="217"/>
      <c r="FJ123" s="217"/>
      <c r="FK123" s="217"/>
      <c r="FL123" s="217"/>
      <c r="FM123" s="217"/>
      <c r="FN123" s="217"/>
      <c r="FO123" s="217"/>
      <c r="FP123" s="217"/>
      <c r="FQ123" s="217"/>
      <c r="FR123" s="217"/>
      <c r="FS123" s="217"/>
      <c r="FT123" s="217"/>
      <c r="FU123" s="217"/>
      <c r="FV123" s="217"/>
      <c r="FW123" s="217"/>
      <c r="FX123" s="217"/>
      <c r="FY123" s="217"/>
      <c r="FZ123" s="217"/>
      <c r="GA123" s="217"/>
      <c r="GB123" s="217"/>
      <c r="GC123" s="217"/>
      <c r="GD123" s="217"/>
      <c r="GE123" s="217"/>
      <c r="GF123" s="217"/>
      <c r="GG123" s="217"/>
      <c r="GH123" s="217"/>
      <c r="GI123" s="217"/>
      <c r="GJ123" s="217"/>
      <c r="GK123" s="217"/>
      <c r="GL123" s="217"/>
      <c r="GM123" s="217"/>
      <c r="GN123" s="217"/>
      <c r="GO123" s="217"/>
      <c r="GP123" s="217"/>
      <c r="GQ123" s="217"/>
      <c r="GR123" s="217"/>
      <c r="GS123" s="217"/>
      <c r="GT123" s="217"/>
      <c r="GU123" s="217"/>
      <c r="GV123" s="217"/>
      <c r="GW123" s="217"/>
      <c r="GX123" s="217"/>
      <c r="GY123" s="217"/>
      <c r="GZ123" s="217"/>
      <c r="HA123" s="217"/>
      <c r="HB123" s="217"/>
      <c r="HC123" s="217"/>
      <c r="HD123" s="217"/>
      <c r="HE123" s="217"/>
      <c r="HF123" s="217"/>
      <c r="HG123" s="217"/>
      <c r="HH123" s="217"/>
      <c r="HI123" s="217"/>
      <c r="HJ123" s="217"/>
      <c r="HK123" s="217"/>
      <c r="HL123" s="217"/>
      <c r="HM123" s="217"/>
      <c r="HN123" s="217"/>
      <c r="HO123" s="217"/>
      <c r="HP123" s="217"/>
      <c r="HQ123" s="217"/>
      <c r="HR123" s="217"/>
      <c r="HS123" s="217"/>
      <c r="HT123" s="217"/>
      <c r="HU123" s="217"/>
      <c r="HV123" s="217"/>
      <c r="HW123" s="217"/>
      <c r="HX123" s="217"/>
      <c r="HY123" s="217"/>
      <c r="HZ123" s="217"/>
      <c r="IA123" s="217"/>
      <c r="IB123" s="217"/>
      <c r="IC123" s="217"/>
      <c r="ID123" s="217"/>
      <c r="IE123" s="217"/>
      <c r="IF123" s="217"/>
      <c r="IG123" s="217"/>
      <c r="IH123" s="217"/>
      <c r="II123" s="217"/>
      <c r="IJ123" s="217"/>
      <c r="IK123" s="217"/>
      <c r="IL123" s="217"/>
      <c r="IM123" s="217"/>
      <c r="IN123" s="217"/>
      <c r="IO123" s="217"/>
      <c r="IP123" s="217"/>
      <c r="IQ123" s="217"/>
      <c r="IR123" s="217"/>
      <c r="IS123" s="217"/>
      <c r="IT123" s="217"/>
      <c r="IU123" s="217"/>
      <c r="IV123" s="217"/>
      <c r="IW123" s="217"/>
      <c r="IX123" s="217"/>
      <c r="IY123" s="217"/>
      <c r="IZ123" s="217"/>
      <c r="JA123" s="217"/>
      <c r="JB123" s="217"/>
      <c r="JC123" s="217"/>
      <c r="JD123" s="217"/>
      <c r="JE123" s="217"/>
      <c r="JF123" s="217"/>
      <c r="JG123" s="217"/>
      <c r="JH123" s="217"/>
      <c r="JI123" s="217"/>
      <c r="JJ123" s="217"/>
      <c r="JK123" s="217"/>
      <c r="JL123" s="217"/>
      <c r="JM123" s="217"/>
      <c r="JN123" s="217"/>
      <c r="JO123" s="217"/>
      <c r="JP123" s="217"/>
      <c r="JQ123" s="217"/>
      <c r="JR123" s="217"/>
      <c r="JS123" s="217"/>
      <c r="JT123" s="217"/>
      <c r="JU123" s="217"/>
      <c r="JV123" s="217"/>
      <c r="JW123" s="217"/>
      <c r="JX123" s="217"/>
      <c r="JY123" s="217"/>
      <c r="JZ123" s="217"/>
      <c r="KA123" s="217"/>
      <c r="KB123" s="217"/>
      <c r="KC123" s="217"/>
      <c r="KD123" s="217"/>
      <c r="KE123" s="217"/>
      <c r="KF123" s="217"/>
      <c r="KG123" s="217"/>
      <c r="KH123" s="217"/>
      <c r="KI123" s="217"/>
      <c r="KJ123" s="217"/>
      <c r="KK123" s="217"/>
      <c r="KL123" s="217"/>
      <c r="KM123" s="217"/>
      <c r="KN123" s="217"/>
      <c r="KO123" s="217"/>
      <c r="KP123" s="217"/>
      <c r="KQ123" s="217"/>
      <c r="KR123" s="217"/>
      <c r="KS123" s="217"/>
      <c r="KT123" s="217"/>
      <c r="KU123" s="217"/>
      <c r="KV123" s="217"/>
      <c r="KW123" s="217"/>
      <c r="KX123" s="217"/>
      <c r="KY123" s="217"/>
      <c r="KZ123" s="217"/>
      <c r="LA123" s="217"/>
      <c r="LB123" s="217"/>
      <c r="LC123" s="217"/>
      <c r="LD123" s="217"/>
      <c r="LE123" s="217"/>
      <c r="LF123" s="217"/>
      <c r="LG123" s="217"/>
      <c r="LH123" s="217"/>
      <c r="LI123" s="217"/>
      <c r="LJ123" s="217"/>
      <c r="LK123" s="217"/>
      <c r="LL123" s="217"/>
      <c r="LM123" s="217"/>
      <c r="LN123" s="217"/>
      <c r="LO123" s="217"/>
    </row>
    <row r="124" spans="7:327" x14ac:dyDescent="0.2"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  <c r="EF124" s="217"/>
      <c r="EG124" s="217"/>
      <c r="EH124" s="217"/>
      <c r="EI124" s="217"/>
      <c r="EJ124" s="217"/>
      <c r="EK124" s="217"/>
      <c r="EL124" s="217"/>
      <c r="EM124" s="217"/>
      <c r="EN124" s="217"/>
      <c r="EO124" s="217"/>
      <c r="EP124" s="217"/>
      <c r="EQ124" s="217"/>
      <c r="ER124" s="217"/>
      <c r="ES124" s="217"/>
      <c r="ET124" s="217"/>
      <c r="EU124" s="217"/>
      <c r="EV124" s="217"/>
      <c r="EW124" s="217"/>
      <c r="EX124" s="217"/>
      <c r="EY124" s="217"/>
      <c r="EZ124" s="217"/>
      <c r="FA124" s="217"/>
      <c r="FB124" s="217"/>
      <c r="FC124" s="217"/>
      <c r="FD124" s="217"/>
      <c r="FE124" s="217"/>
      <c r="FF124" s="217"/>
      <c r="FG124" s="217"/>
      <c r="FH124" s="217"/>
      <c r="FI124" s="217"/>
      <c r="FJ124" s="217"/>
      <c r="FK124" s="217"/>
      <c r="FL124" s="217"/>
      <c r="FM124" s="217"/>
      <c r="FN124" s="217"/>
      <c r="FO124" s="217"/>
      <c r="FP124" s="217"/>
      <c r="FQ124" s="217"/>
      <c r="FR124" s="217"/>
      <c r="FS124" s="217"/>
      <c r="FT124" s="217"/>
      <c r="FU124" s="217"/>
      <c r="FV124" s="217"/>
      <c r="FW124" s="217"/>
      <c r="FX124" s="217"/>
      <c r="FY124" s="217"/>
      <c r="FZ124" s="217"/>
      <c r="GA124" s="217"/>
      <c r="GB124" s="217"/>
      <c r="GC124" s="217"/>
      <c r="GD124" s="217"/>
      <c r="GE124" s="217"/>
      <c r="GF124" s="217"/>
      <c r="GG124" s="217"/>
      <c r="GH124" s="217"/>
      <c r="GI124" s="217"/>
      <c r="GJ124" s="217"/>
      <c r="GK124" s="217"/>
      <c r="GL124" s="217"/>
      <c r="GM124" s="217"/>
      <c r="GN124" s="217"/>
      <c r="GO124" s="217"/>
      <c r="GP124" s="217"/>
      <c r="GQ124" s="217"/>
      <c r="GR124" s="217"/>
      <c r="GS124" s="217"/>
      <c r="GT124" s="217"/>
      <c r="GU124" s="217"/>
      <c r="GV124" s="217"/>
      <c r="GW124" s="217"/>
      <c r="GX124" s="217"/>
      <c r="GY124" s="217"/>
      <c r="GZ124" s="217"/>
      <c r="HA124" s="217"/>
      <c r="HB124" s="217"/>
      <c r="HC124" s="217"/>
      <c r="HD124" s="217"/>
      <c r="HE124" s="217"/>
      <c r="HF124" s="217"/>
      <c r="HG124" s="217"/>
      <c r="HH124" s="217"/>
      <c r="HI124" s="217"/>
      <c r="HJ124" s="217"/>
      <c r="HK124" s="217"/>
      <c r="HL124" s="217"/>
      <c r="HM124" s="217"/>
      <c r="HN124" s="217"/>
      <c r="HO124" s="217"/>
      <c r="HP124" s="217"/>
      <c r="HQ124" s="217"/>
      <c r="HR124" s="217"/>
      <c r="HS124" s="217"/>
      <c r="HT124" s="217"/>
      <c r="HU124" s="217"/>
      <c r="HV124" s="217"/>
      <c r="HW124" s="217"/>
      <c r="HX124" s="217"/>
      <c r="HY124" s="217"/>
      <c r="HZ124" s="217"/>
      <c r="IA124" s="217"/>
      <c r="IB124" s="217"/>
      <c r="IC124" s="217"/>
      <c r="ID124" s="217"/>
      <c r="IE124" s="217"/>
      <c r="IF124" s="217"/>
      <c r="IG124" s="217"/>
      <c r="IH124" s="217"/>
      <c r="II124" s="217"/>
      <c r="IJ124" s="217"/>
      <c r="IK124" s="217"/>
      <c r="IL124" s="217"/>
      <c r="IM124" s="217"/>
      <c r="IN124" s="217"/>
      <c r="IO124" s="217"/>
      <c r="IP124" s="217"/>
      <c r="IQ124" s="217"/>
      <c r="IR124" s="217"/>
      <c r="IS124" s="217"/>
      <c r="IT124" s="217"/>
      <c r="IU124" s="217"/>
      <c r="IV124" s="217"/>
      <c r="IW124" s="217"/>
      <c r="IX124" s="217"/>
      <c r="IY124" s="217"/>
      <c r="IZ124" s="217"/>
      <c r="JA124" s="217"/>
      <c r="JB124" s="217"/>
      <c r="JC124" s="217"/>
      <c r="JD124" s="217"/>
      <c r="JE124" s="217"/>
      <c r="JF124" s="217"/>
      <c r="JG124" s="217"/>
      <c r="JH124" s="217"/>
      <c r="JI124" s="217"/>
      <c r="JJ124" s="217"/>
      <c r="JK124" s="217"/>
      <c r="JL124" s="217"/>
      <c r="JM124" s="217"/>
      <c r="JN124" s="217"/>
      <c r="JO124" s="217"/>
      <c r="JP124" s="217"/>
      <c r="JQ124" s="217"/>
      <c r="JR124" s="217"/>
      <c r="JS124" s="217"/>
      <c r="JT124" s="217"/>
      <c r="JU124" s="217"/>
      <c r="JV124" s="217"/>
      <c r="JW124" s="217"/>
      <c r="JX124" s="217"/>
      <c r="JY124" s="217"/>
      <c r="JZ124" s="217"/>
      <c r="KA124" s="217"/>
      <c r="KB124" s="217"/>
      <c r="KC124" s="217"/>
      <c r="KD124" s="217"/>
      <c r="KE124" s="217"/>
      <c r="KF124" s="217"/>
      <c r="KG124" s="217"/>
      <c r="KH124" s="217"/>
      <c r="KI124" s="217"/>
      <c r="KJ124" s="217"/>
      <c r="KK124" s="217"/>
      <c r="KL124" s="217"/>
      <c r="KM124" s="217"/>
      <c r="KN124" s="217"/>
      <c r="KO124" s="217"/>
      <c r="KP124" s="217"/>
      <c r="KQ124" s="217"/>
      <c r="KR124" s="217"/>
      <c r="KS124" s="217"/>
      <c r="KT124" s="217"/>
      <c r="KU124" s="217"/>
      <c r="KV124" s="217"/>
      <c r="KW124" s="217"/>
      <c r="KX124" s="217"/>
      <c r="KY124" s="217"/>
      <c r="KZ124" s="217"/>
      <c r="LA124" s="217"/>
      <c r="LB124" s="217"/>
      <c r="LC124" s="217"/>
      <c r="LD124" s="217"/>
      <c r="LE124" s="217"/>
      <c r="LF124" s="217"/>
      <c r="LG124" s="217"/>
      <c r="LH124" s="217"/>
      <c r="LI124" s="217"/>
      <c r="LJ124" s="217"/>
      <c r="LK124" s="217"/>
      <c r="LL124" s="217"/>
      <c r="LM124" s="217"/>
      <c r="LN124" s="217"/>
      <c r="LO124" s="217"/>
    </row>
    <row r="125" spans="7:327" x14ac:dyDescent="0.2"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  <c r="EF125" s="217"/>
      <c r="EG125" s="217"/>
      <c r="EH125" s="217"/>
      <c r="EI125" s="217"/>
      <c r="EJ125" s="217"/>
      <c r="EK125" s="217"/>
      <c r="EL125" s="217"/>
      <c r="EM125" s="217"/>
      <c r="EN125" s="217"/>
      <c r="EO125" s="217"/>
      <c r="EP125" s="217"/>
      <c r="EQ125" s="217"/>
      <c r="ER125" s="217"/>
      <c r="ES125" s="217"/>
      <c r="ET125" s="217"/>
      <c r="EU125" s="217"/>
      <c r="EV125" s="217"/>
      <c r="EW125" s="217"/>
      <c r="EX125" s="217"/>
      <c r="EY125" s="217"/>
      <c r="EZ125" s="217"/>
      <c r="FA125" s="217"/>
      <c r="FB125" s="217"/>
      <c r="FC125" s="217"/>
      <c r="FD125" s="217"/>
      <c r="FE125" s="217"/>
      <c r="FF125" s="217"/>
      <c r="FG125" s="217"/>
      <c r="FH125" s="217"/>
      <c r="FI125" s="217"/>
      <c r="FJ125" s="217"/>
      <c r="FK125" s="217"/>
      <c r="FL125" s="217"/>
      <c r="FM125" s="217"/>
      <c r="FN125" s="217"/>
      <c r="FO125" s="217"/>
      <c r="FP125" s="217"/>
      <c r="FQ125" s="217"/>
      <c r="FR125" s="217"/>
      <c r="FS125" s="217"/>
      <c r="FT125" s="217"/>
      <c r="FU125" s="217"/>
      <c r="FV125" s="217"/>
      <c r="FW125" s="217"/>
      <c r="FX125" s="217"/>
      <c r="FY125" s="217"/>
      <c r="FZ125" s="217"/>
      <c r="GA125" s="217"/>
      <c r="GB125" s="217"/>
      <c r="GC125" s="217"/>
      <c r="GD125" s="217"/>
      <c r="GE125" s="217"/>
      <c r="GF125" s="217"/>
      <c r="GG125" s="217"/>
      <c r="GH125" s="217"/>
      <c r="GI125" s="217"/>
      <c r="GJ125" s="217"/>
      <c r="GK125" s="217"/>
      <c r="GL125" s="217"/>
      <c r="GM125" s="217"/>
      <c r="GN125" s="217"/>
      <c r="GO125" s="217"/>
      <c r="GP125" s="217"/>
      <c r="GQ125" s="217"/>
      <c r="GR125" s="217"/>
      <c r="GS125" s="217"/>
      <c r="GT125" s="217"/>
      <c r="GU125" s="217"/>
      <c r="GV125" s="217"/>
      <c r="GW125" s="217"/>
      <c r="GX125" s="217"/>
      <c r="GY125" s="217"/>
      <c r="GZ125" s="217"/>
      <c r="HA125" s="217"/>
      <c r="HB125" s="217"/>
      <c r="HC125" s="217"/>
      <c r="HD125" s="217"/>
      <c r="HE125" s="217"/>
      <c r="HF125" s="217"/>
      <c r="HG125" s="217"/>
      <c r="HH125" s="217"/>
      <c r="HI125" s="217"/>
      <c r="HJ125" s="217"/>
      <c r="HK125" s="217"/>
      <c r="HL125" s="217"/>
      <c r="HM125" s="217"/>
      <c r="HN125" s="217"/>
      <c r="HO125" s="217"/>
      <c r="HP125" s="217"/>
      <c r="HQ125" s="217"/>
      <c r="HR125" s="217"/>
      <c r="HS125" s="217"/>
      <c r="HT125" s="217"/>
      <c r="HU125" s="217"/>
      <c r="HV125" s="217"/>
      <c r="HW125" s="217"/>
      <c r="HX125" s="217"/>
      <c r="HY125" s="217"/>
      <c r="HZ125" s="217"/>
      <c r="IA125" s="217"/>
      <c r="IB125" s="217"/>
      <c r="IC125" s="217"/>
      <c r="ID125" s="217"/>
      <c r="IE125" s="217"/>
      <c r="IF125" s="217"/>
      <c r="IG125" s="217"/>
      <c r="IH125" s="217"/>
      <c r="II125" s="217"/>
      <c r="IJ125" s="217"/>
      <c r="IK125" s="217"/>
      <c r="IL125" s="217"/>
      <c r="IM125" s="217"/>
      <c r="IN125" s="217"/>
      <c r="IO125" s="217"/>
      <c r="IP125" s="217"/>
      <c r="IQ125" s="217"/>
      <c r="IR125" s="217"/>
      <c r="IS125" s="217"/>
      <c r="IT125" s="217"/>
      <c r="IU125" s="217"/>
      <c r="IV125" s="217"/>
      <c r="IW125" s="217"/>
      <c r="IX125" s="217"/>
      <c r="IY125" s="217"/>
      <c r="IZ125" s="217"/>
      <c r="JA125" s="217"/>
      <c r="JB125" s="217"/>
      <c r="JC125" s="217"/>
      <c r="JD125" s="217"/>
      <c r="JE125" s="217"/>
      <c r="JF125" s="217"/>
      <c r="JG125" s="217"/>
      <c r="JH125" s="217"/>
      <c r="JI125" s="217"/>
      <c r="JJ125" s="217"/>
      <c r="JK125" s="217"/>
      <c r="JL125" s="217"/>
      <c r="JM125" s="217"/>
      <c r="JN125" s="217"/>
      <c r="JO125" s="217"/>
      <c r="JP125" s="217"/>
      <c r="JQ125" s="217"/>
      <c r="JR125" s="217"/>
      <c r="JS125" s="217"/>
      <c r="JT125" s="217"/>
      <c r="JU125" s="217"/>
      <c r="JV125" s="217"/>
      <c r="JW125" s="217"/>
      <c r="JX125" s="217"/>
      <c r="JY125" s="217"/>
      <c r="JZ125" s="217"/>
      <c r="KA125" s="217"/>
      <c r="KB125" s="217"/>
      <c r="KC125" s="217"/>
      <c r="KD125" s="217"/>
      <c r="KE125" s="217"/>
      <c r="KF125" s="217"/>
      <c r="KG125" s="217"/>
      <c r="KH125" s="217"/>
      <c r="KI125" s="217"/>
      <c r="KJ125" s="217"/>
      <c r="KK125" s="217"/>
      <c r="KL125" s="217"/>
      <c r="KM125" s="217"/>
      <c r="KN125" s="217"/>
      <c r="KO125" s="217"/>
      <c r="KP125" s="217"/>
      <c r="KQ125" s="217"/>
      <c r="KR125" s="217"/>
      <c r="KS125" s="217"/>
      <c r="KT125" s="217"/>
      <c r="KU125" s="217"/>
      <c r="KV125" s="217"/>
      <c r="KW125" s="217"/>
      <c r="KX125" s="217"/>
      <c r="KY125" s="217"/>
      <c r="KZ125" s="217"/>
      <c r="LA125" s="217"/>
      <c r="LB125" s="217"/>
      <c r="LC125" s="217"/>
      <c r="LD125" s="217"/>
      <c r="LE125" s="217"/>
      <c r="LF125" s="217"/>
      <c r="LG125" s="217"/>
      <c r="LH125" s="217"/>
      <c r="LI125" s="217"/>
      <c r="LJ125" s="217"/>
      <c r="LK125" s="217"/>
      <c r="LL125" s="217"/>
      <c r="LM125" s="217"/>
      <c r="LN125" s="217"/>
      <c r="LO125" s="217"/>
    </row>
    <row r="126" spans="7:327" x14ac:dyDescent="0.2"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  <c r="EF126" s="217"/>
      <c r="EG126" s="217"/>
      <c r="EH126" s="217"/>
      <c r="EI126" s="217"/>
      <c r="EJ126" s="217"/>
      <c r="EK126" s="217"/>
      <c r="EL126" s="217"/>
      <c r="EM126" s="217"/>
      <c r="EN126" s="217"/>
      <c r="EO126" s="217"/>
      <c r="EP126" s="217"/>
      <c r="EQ126" s="217"/>
      <c r="ER126" s="217"/>
      <c r="ES126" s="217"/>
      <c r="ET126" s="217"/>
      <c r="EU126" s="217"/>
      <c r="EV126" s="217"/>
      <c r="EW126" s="217"/>
      <c r="EX126" s="217"/>
      <c r="EY126" s="217"/>
      <c r="EZ126" s="217"/>
      <c r="FA126" s="217"/>
      <c r="FB126" s="217"/>
      <c r="FC126" s="217"/>
      <c r="FD126" s="217"/>
      <c r="FE126" s="217"/>
      <c r="FF126" s="217"/>
      <c r="FG126" s="217"/>
      <c r="FH126" s="217"/>
      <c r="FI126" s="217"/>
      <c r="FJ126" s="217"/>
      <c r="FK126" s="217"/>
      <c r="FL126" s="217"/>
      <c r="FM126" s="217"/>
      <c r="FN126" s="217"/>
      <c r="FO126" s="217"/>
      <c r="FP126" s="217"/>
      <c r="FQ126" s="217"/>
      <c r="FR126" s="217"/>
      <c r="FS126" s="217"/>
      <c r="FT126" s="217"/>
      <c r="FU126" s="217"/>
      <c r="FV126" s="217"/>
      <c r="FW126" s="217"/>
      <c r="FX126" s="217"/>
      <c r="FY126" s="217"/>
      <c r="FZ126" s="217"/>
      <c r="GA126" s="217"/>
      <c r="GB126" s="217"/>
      <c r="GC126" s="217"/>
      <c r="GD126" s="217"/>
      <c r="GE126" s="217"/>
      <c r="GF126" s="217"/>
      <c r="GG126" s="217"/>
      <c r="GH126" s="217"/>
      <c r="GI126" s="217"/>
      <c r="GJ126" s="217"/>
      <c r="GK126" s="217"/>
      <c r="GL126" s="217"/>
      <c r="GM126" s="217"/>
      <c r="GN126" s="217"/>
      <c r="GO126" s="217"/>
      <c r="GP126" s="217"/>
      <c r="GQ126" s="217"/>
      <c r="GR126" s="217"/>
      <c r="GS126" s="217"/>
      <c r="GT126" s="217"/>
      <c r="GU126" s="217"/>
      <c r="GV126" s="217"/>
      <c r="GW126" s="217"/>
      <c r="GX126" s="217"/>
      <c r="GY126" s="217"/>
      <c r="GZ126" s="217"/>
      <c r="HA126" s="217"/>
      <c r="HB126" s="217"/>
      <c r="HC126" s="217"/>
      <c r="HD126" s="217"/>
      <c r="HE126" s="217"/>
      <c r="HF126" s="217"/>
      <c r="HG126" s="217"/>
      <c r="HH126" s="217"/>
      <c r="HI126" s="217"/>
      <c r="HJ126" s="217"/>
      <c r="HK126" s="217"/>
      <c r="HL126" s="217"/>
      <c r="HM126" s="217"/>
      <c r="HN126" s="217"/>
      <c r="HO126" s="217"/>
      <c r="HP126" s="217"/>
      <c r="HQ126" s="217"/>
      <c r="HR126" s="217"/>
      <c r="HS126" s="217"/>
      <c r="HT126" s="217"/>
      <c r="HU126" s="217"/>
      <c r="HV126" s="217"/>
      <c r="HW126" s="217"/>
      <c r="HX126" s="217"/>
      <c r="HY126" s="217"/>
      <c r="HZ126" s="217"/>
      <c r="IA126" s="217"/>
      <c r="IB126" s="217"/>
      <c r="IC126" s="217"/>
      <c r="ID126" s="217"/>
      <c r="IE126" s="217"/>
      <c r="IF126" s="217"/>
      <c r="IG126" s="217"/>
      <c r="IH126" s="217"/>
      <c r="II126" s="217"/>
      <c r="IJ126" s="217"/>
      <c r="IK126" s="217"/>
      <c r="IL126" s="217"/>
      <c r="IM126" s="217"/>
      <c r="IN126" s="217"/>
      <c r="IO126" s="217"/>
      <c r="IP126" s="217"/>
      <c r="IQ126" s="217"/>
      <c r="IR126" s="217"/>
      <c r="IS126" s="217"/>
      <c r="IT126" s="217"/>
      <c r="IU126" s="217"/>
      <c r="IV126" s="217"/>
      <c r="IW126" s="217"/>
      <c r="IX126" s="217"/>
      <c r="IY126" s="217"/>
      <c r="IZ126" s="217"/>
      <c r="JA126" s="217"/>
      <c r="JB126" s="217"/>
      <c r="JC126" s="217"/>
      <c r="JD126" s="217"/>
      <c r="JE126" s="217"/>
      <c r="JF126" s="217"/>
      <c r="JG126" s="217"/>
      <c r="JH126" s="217"/>
      <c r="JI126" s="217"/>
      <c r="JJ126" s="217"/>
      <c r="JK126" s="217"/>
      <c r="JL126" s="217"/>
      <c r="JM126" s="217"/>
      <c r="JN126" s="217"/>
      <c r="JO126" s="217"/>
      <c r="JP126" s="217"/>
      <c r="JQ126" s="217"/>
      <c r="JR126" s="217"/>
      <c r="JS126" s="217"/>
      <c r="JT126" s="217"/>
      <c r="JU126" s="217"/>
      <c r="JV126" s="217"/>
      <c r="JW126" s="217"/>
      <c r="JX126" s="217"/>
      <c r="JY126" s="217"/>
      <c r="JZ126" s="217"/>
      <c r="KA126" s="217"/>
      <c r="KB126" s="217"/>
      <c r="KC126" s="217"/>
      <c r="KD126" s="217"/>
      <c r="KE126" s="217"/>
      <c r="KF126" s="217"/>
      <c r="KG126" s="217"/>
      <c r="KH126" s="217"/>
      <c r="KI126" s="217"/>
      <c r="KJ126" s="217"/>
      <c r="KK126" s="217"/>
      <c r="KL126" s="217"/>
      <c r="KM126" s="217"/>
      <c r="KN126" s="217"/>
      <c r="KO126" s="217"/>
      <c r="KP126" s="217"/>
      <c r="KQ126" s="217"/>
      <c r="KR126" s="217"/>
      <c r="KS126" s="217"/>
      <c r="KT126" s="217"/>
      <c r="KU126" s="217"/>
      <c r="KV126" s="217"/>
      <c r="KW126" s="217"/>
      <c r="KX126" s="217"/>
      <c r="KY126" s="217"/>
      <c r="KZ126" s="217"/>
      <c r="LA126" s="217"/>
      <c r="LB126" s="217"/>
      <c r="LC126" s="217"/>
      <c r="LD126" s="217"/>
      <c r="LE126" s="217"/>
      <c r="LF126" s="217"/>
      <c r="LG126" s="217"/>
      <c r="LH126" s="217"/>
      <c r="LI126" s="217"/>
      <c r="LJ126" s="217"/>
      <c r="LK126" s="217"/>
      <c r="LL126" s="217"/>
      <c r="LM126" s="217"/>
      <c r="LN126" s="217"/>
      <c r="LO126" s="217"/>
    </row>
    <row r="127" spans="7:327" x14ac:dyDescent="0.2"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  <c r="EF127" s="217"/>
      <c r="EG127" s="217"/>
      <c r="EH127" s="217"/>
      <c r="EI127" s="217"/>
      <c r="EJ127" s="217"/>
      <c r="EK127" s="217"/>
      <c r="EL127" s="217"/>
      <c r="EM127" s="217"/>
      <c r="EN127" s="217"/>
      <c r="EO127" s="217"/>
      <c r="EP127" s="217"/>
      <c r="EQ127" s="217"/>
      <c r="ER127" s="217"/>
      <c r="ES127" s="217"/>
      <c r="ET127" s="217"/>
      <c r="EU127" s="217"/>
      <c r="EV127" s="217"/>
      <c r="EW127" s="217"/>
      <c r="EX127" s="217"/>
      <c r="EY127" s="217"/>
      <c r="EZ127" s="217"/>
      <c r="FA127" s="217"/>
      <c r="FB127" s="217"/>
      <c r="FC127" s="217"/>
      <c r="FD127" s="217"/>
      <c r="FE127" s="217"/>
      <c r="FF127" s="217"/>
      <c r="FG127" s="217"/>
      <c r="FH127" s="217"/>
      <c r="FI127" s="217"/>
      <c r="FJ127" s="217"/>
      <c r="FK127" s="217"/>
      <c r="FL127" s="217"/>
      <c r="FM127" s="217"/>
      <c r="FN127" s="217"/>
      <c r="FO127" s="217"/>
      <c r="FP127" s="217"/>
      <c r="FQ127" s="217"/>
      <c r="FR127" s="217"/>
      <c r="FS127" s="217"/>
      <c r="FT127" s="217"/>
      <c r="FU127" s="217"/>
      <c r="FV127" s="217"/>
      <c r="FW127" s="217"/>
      <c r="FX127" s="217"/>
      <c r="FY127" s="217"/>
      <c r="FZ127" s="217"/>
      <c r="GA127" s="217"/>
      <c r="GB127" s="217"/>
      <c r="GC127" s="217"/>
      <c r="GD127" s="217"/>
      <c r="GE127" s="217"/>
      <c r="GF127" s="217"/>
      <c r="GG127" s="217"/>
      <c r="GH127" s="217"/>
      <c r="GI127" s="217"/>
      <c r="GJ127" s="217"/>
      <c r="GK127" s="217"/>
      <c r="GL127" s="217"/>
      <c r="GM127" s="217"/>
      <c r="GN127" s="217"/>
      <c r="GO127" s="217"/>
      <c r="GP127" s="217"/>
      <c r="GQ127" s="217"/>
      <c r="GR127" s="217"/>
      <c r="GS127" s="217"/>
      <c r="GT127" s="217"/>
      <c r="GU127" s="217"/>
      <c r="GV127" s="217"/>
      <c r="GW127" s="217"/>
      <c r="GX127" s="217"/>
      <c r="GY127" s="217"/>
      <c r="GZ127" s="217"/>
      <c r="HA127" s="217"/>
      <c r="HB127" s="217"/>
      <c r="HC127" s="217"/>
      <c r="HD127" s="217"/>
      <c r="HE127" s="217"/>
      <c r="HF127" s="217"/>
      <c r="HG127" s="217"/>
      <c r="HH127" s="217"/>
      <c r="HI127" s="217"/>
      <c r="HJ127" s="217"/>
      <c r="HK127" s="217"/>
      <c r="HL127" s="217"/>
      <c r="HM127" s="217"/>
      <c r="HN127" s="217"/>
      <c r="HO127" s="217"/>
      <c r="HP127" s="217"/>
      <c r="HQ127" s="217"/>
      <c r="HR127" s="217"/>
      <c r="HS127" s="217"/>
      <c r="HT127" s="217"/>
      <c r="HU127" s="217"/>
      <c r="HV127" s="217"/>
      <c r="HW127" s="217"/>
      <c r="HX127" s="217"/>
      <c r="HY127" s="217"/>
      <c r="HZ127" s="217"/>
      <c r="IA127" s="217"/>
      <c r="IB127" s="217"/>
      <c r="IC127" s="217"/>
      <c r="ID127" s="217"/>
      <c r="IE127" s="217"/>
      <c r="IF127" s="217"/>
      <c r="IG127" s="217"/>
      <c r="IH127" s="217"/>
      <c r="II127" s="217"/>
      <c r="IJ127" s="217"/>
      <c r="IK127" s="217"/>
      <c r="IL127" s="217"/>
      <c r="IM127" s="217"/>
      <c r="IN127" s="217"/>
      <c r="IO127" s="217"/>
      <c r="IP127" s="217"/>
      <c r="IQ127" s="217"/>
      <c r="IR127" s="217"/>
      <c r="IS127" s="217"/>
      <c r="IT127" s="217"/>
      <c r="IU127" s="217"/>
      <c r="IV127" s="217"/>
      <c r="IW127" s="217"/>
      <c r="IX127" s="217"/>
      <c r="IY127" s="217"/>
      <c r="IZ127" s="217"/>
      <c r="JA127" s="217"/>
      <c r="JB127" s="217"/>
      <c r="JC127" s="217"/>
      <c r="JD127" s="217"/>
      <c r="JE127" s="217"/>
      <c r="JF127" s="217"/>
      <c r="JG127" s="217"/>
      <c r="JH127" s="217"/>
      <c r="JI127" s="217"/>
      <c r="JJ127" s="217"/>
      <c r="JK127" s="217"/>
      <c r="JL127" s="217"/>
      <c r="JM127" s="217"/>
      <c r="JN127" s="217"/>
      <c r="JO127" s="217"/>
      <c r="JP127" s="217"/>
      <c r="JQ127" s="217"/>
      <c r="JR127" s="217"/>
      <c r="JS127" s="217"/>
      <c r="JT127" s="217"/>
      <c r="JU127" s="217"/>
      <c r="JV127" s="217"/>
      <c r="JW127" s="217"/>
      <c r="JX127" s="217"/>
      <c r="JY127" s="217"/>
      <c r="JZ127" s="217"/>
      <c r="KA127" s="217"/>
      <c r="KB127" s="217"/>
      <c r="KC127" s="217"/>
      <c r="KD127" s="217"/>
      <c r="KE127" s="217"/>
      <c r="KF127" s="217"/>
      <c r="KG127" s="217"/>
      <c r="KH127" s="217"/>
      <c r="KI127" s="217"/>
      <c r="KJ127" s="217"/>
      <c r="KK127" s="217"/>
      <c r="KL127" s="217"/>
      <c r="KM127" s="217"/>
      <c r="KN127" s="217"/>
      <c r="KO127" s="217"/>
      <c r="KP127" s="217"/>
      <c r="KQ127" s="217"/>
      <c r="KR127" s="217"/>
      <c r="KS127" s="217"/>
      <c r="KT127" s="217"/>
      <c r="KU127" s="217"/>
      <c r="KV127" s="217"/>
      <c r="KW127" s="217"/>
      <c r="KX127" s="217"/>
      <c r="KY127" s="217"/>
      <c r="KZ127" s="217"/>
      <c r="LA127" s="217"/>
      <c r="LB127" s="217"/>
      <c r="LC127" s="217"/>
      <c r="LD127" s="217"/>
      <c r="LE127" s="217"/>
      <c r="LF127" s="217"/>
      <c r="LG127" s="217"/>
      <c r="LH127" s="217"/>
      <c r="LI127" s="217"/>
      <c r="LJ127" s="217"/>
      <c r="LK127" s="217"/>
      <c r="LL127" s="217"/>
      <c r="LM127" s="217"/>
      <c r="LN127" s="217"/>
      <c r="LO127" s="217"/>
    </row>
    <row r="128" spans="7:327" x14ac:dyDescent="0.2"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  <c r="EF128" s="217"/>
      <c r="EG128" s="217"/>
      <c r="EH128" s="217"/>
      <c r="EI128" s="217"/>
      <c r="EJ128" s="217"/>
      <c r="EK128" s="217"/>
      <c r="EL128" s="217"/>
      <c r="EM128" s="217"/>
      <c r="EN128" s="217"/>
      <c r="EO128" s="217"/>
      <c r="EP128" s="217"/>
      <c r="EQ128" s="217"/>
      <c r="ER128" s="217"/>
      <c r="ES128" s="217"/>
      <c r="ET128" s="217"/>
      <c r="EU128" s="217"/>
      <c r="EV128" s="217"/>
      <c r="EW128" s="217"/>
      <c r="EX128" s="217"/>
      <c r="EY128" s="217"/>
      <c r="EZ128" s="217"/>
      <c r="FA128" s="217"/>
      <c r="FB128" s="217"/>
      <c r="FC128" s="217"/>
      <c r="FD128" s="217"/>
      <c r="FE128" s="217"/>
      <c r="FF128" s="217"/>
      <c r="FG128" s="217"/>
      <c r="FH128" s="217"/>
      <c r="FI128" s="217"/>
      <c r="FJ128" s="217"/>
      <c r="FK128" s="217"/>
      <c r="FL128" s="217"/>
      <c r="FM128" s="217"/>
      <c r="FN128" s="217"/>
      <c r="FO128" s="217"/>
      <c r="FP128" s="217"/>
      <c r="FQ128" s="217"/>
      <c r="FR128" s="217"/>
      <c r="FS128" s="217"/>
      <c r="FT128" s="217"/>
      <c r="FU128" s="217"/>
      <c r="FV128" s="217"/>
      <c r="FW128" s="217"/>
      <c r="FX128" s="217"/>
      <c r="FY128" s="217"/>
      <c r="FZ128" s="217"/>
      <c r="GA128" s="217"/>
      <c r="GB128" s="217"/>
      <c r="GC128" s="217"/>
      <c r="GD128" s="217"/>
      <c r="GE128" s="217"/>
      <c r="GF128" s="217"/>
      <c r="GG128" s="217"/>
      <c r="GH128" s="217"/>
      <c r="GI128" s="217"/>
      <c r="GJ128" s="217"/>
      <c r="GK128" s="217"/>
      <c r="GL128" s="217"/>
      <c r="GM128" s="217"/>
      <c r="GN128" s="217"/>
      <c r="GO128" s="217"/>
      <c r="GP128" s="217"/>
      <c r="GQ128" s="217"/>
      <c r="GR128" s="217"/>
      <c r="GS128" s="217"/>
      <c r="GT128" s="217"/>
      <c r="GU128" s="217"/>
      <c r="GV128" s="217"/>
      <c r="GW128" s="217"/>
      <c r="GX128" s="217"/>
      <c r="GY128" s="217"/>
      <c r="GZ128" s="217"/>
      <c r="HA128" s="217"/>
      <c r="HB128" s="217"/>
      <c r="HC128" s="217"/>
      <c r="HD128" s="217"/>
      <c r="HE128" s="217"/>
      <c r="HF128" s="217"/>
      <c r="HG128" s="217"/>
      <c r="HH128" s="217"/>
      <c r="HI128" s="217"/>
      <c r="HJ128" s="217"/>
      <c r="HK128" s="217"/>
      <c r="HL128" s="217"/>
      <c r="HM128" s="217"/>
      <c r="HN128" s="217"/>
      <c r="HO128" s="217"/>
      <c r="HP128" s="217"/>
      <c r="HQ128" s="217"/>
      <c r="HR128" s="217"/>
      <c r="HS128" s="217"/>
      <c r="HT128" s="217"/>
      <c r="HU128" s="217"/>
      <c r="HV128" s="217"/>
      <c r="HW128" s="217"/>
      <c r="HX128" s="217"/>
      <c r="HY128" s="217"/>
      <c r="HZ128" s="217"/>
      <c r="IA128" s="217"/>
      <c r="IB128" s="217"/>
      <c r="IC128" s="217"/>
      <c r="ID128" s="217"/>
      <c r="IE128" s="217"/>
      <c r="IF128" s="217"/>
      <c r="IG128" s="217"/>
      <c r="IH128" s="217"/>
      <c r="II128" s="217"/>
      <c r="IJ128" s="217"/>
      <c r="IK128" s="217"/>
      <c r="IL128" s="217"/>
      <c r="IM128" s="217"/>
      <c r="IN128" s="217"/>
      <c r="IO128" s="217"/>
      <c r="IP128" s="217"/>
      <c r="IQ128" s="217"/>
      <c r="IR128" s="217"/>
      <c r="IS128" s="217"/>
      <c r="IT128" s="217"/>
      <c r="IU128" s="217"/>
      <c r="IV128" s="217"/>
      <c r="IW128" s="217"/>
      <c r="IX128" s="217"/>
      <c r="IY128" s="217"/>
      <c r="IZ128" s="217"/>
      <c r="JA128" s="217"/>
      <c r="JB128" s="217"/>
      <c r="JC128" s="217"/>
      <c r="JD128" s="217"/>
      <c r="JE128" s="217"/>
      <c r="JF128" s="217"/>
      <c r="JG128" s="217"/>
      <c r="JH128" s="217"/>
      <c r="JI128" s="217"/>
      <c r="JJ128" s="217"/>
      <c r="JK128" s="217"/>
      <c r="JL128" s="217"/>
      <c r="JM128" s="217"/>
      <c r="JN128" s="217"/>
      <c r="JO128" s="217"/>
      <c r="JP128" s="217"/>
      <c r="JQ128" s="217"/>
      <c r="JR128" s="217"/>
      <c r="JS128" s="217"/>
      <c r="JT128" s="217"/>
      <c r="JU128" s="217"/>
      <c r="JV128" s="217"/>
      <c r="JW128" s="217"/>
      <c r="JX128" s="217"/>
      <c r="JY128" s="217"/>
      <c r="JZ128" s="217"/>
      <c r="KA128" s="217"/>
      <c r="KB128" s="217"/>
      <c r="KC128" s="217"/>
      <c r="KD128" s="217"/>
      <c r="KE128" s="217"/>
      <c r="KF128" s="217"/>
      <c r="KG128" s="217"/>
      <c r="KH128" s="217"/>
      <c r="KI128" s="217"/>
      <c r="KJ128" s="217"/>
      <c r="KK128" s="217"/>
      <c r="KL128" s="217"/>
      <c r="KM128" s="217"/>
      <c r="KN128" s="217"/>
      <c r="KO128" s="217"/>
      <c r="KP128" s="217"/>
      <c r="KQ128" s="217"/>
      <c r="KR128" s="217"/>
      <c r="KS128" s="217"/>
      <c r="KT128" s="217"/>
      <c r="KU128" s="217"/>
      <c r="KV128" s="217"/>
      <c r="KW128" s="217"/>
      <c r="KX128" s="217"/>
      <c r="KY128" s="217"/>
      <c r="KZ128" s="217"/>
      <c r="LA128" s="217"/>
      <c r="LB128" s="217"/>
      <c r="LC128" s="217"/>
      <c r="LD128" s="217"/>
      <c r="LE128" s="217"/>
      <c r="LF128" s="217"/>
      <c r="LG128" s="217"/>
      <c r="LH128" s="217"/>
      <c r="LI128" s="217"/>
      <c r="LJ128" s="217"/>
      <c r="LK128" s="217"/>
      <c r="LL128" s="217"/>
      <c r="LM128" s="217"/>
      <c r="LN128" s="217"/>
      <c r="LO128" s="217"/>
    </row>
    <row r="129" spans="7:327" x14ac:dyDescent="0.2"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  <c r="EF129" s="217"/>
      <c r="EG129" s="217"/>
      <c r="EH129" s="217"/>
      <c r="EI129" s="217"/>
      <c r="EJ129" s="217"/>
      <c r="EK129" s="217"/>
      <c r="EL129" s="217"/>
      <c r="EM129" s="217"/>
      <c r="EN129" s="217"/>
      <c r="EO129" s="217"/>
      <c r="EP129" s="217"/>
      <c r="EQ129" s="217"/>
      <c r="ER129" s="217"/>
      <c r="ES129" s="217"/>
      <c r="ET129" s="217"/>
      <c r="EU129" s="217"/>
      <c r="EV129" s="217"/>
      <c r="EW129" s="217"/>
      <c r="EX129" s="217"/>
      <c r="EY129" s="217"/>
      <c r="EZ129" s="217"/>
      <c r="FA129" s="217"/>
      <c r="FB129" s="217"/>
      <c r="FC129" s="217"/>
      <c r="FD129" s="217"/>
      <c r="FE129" s="217"/>
      <c r="FF129" s="217"/>
      <c r="FG129" s="217"/>
      <c r="FH129" s="217"/>
      <c r="FI129" s="217"/>
      <c r="FJ129" s="217"/>
      <c r="FK129" s="217"/>
      <c r="FL129" s="217"/>
      <c r="FM129" s="217"/>
      <c r="FN129" s="217"/>
      <c r="FO129" s="217"/>
      <c r="FP129" s="217"/>
      <c r="FQ129" s="217"/>
      <c r="FR129" s="217"/>
      <c r="FS129" s="217"/>
      <c r="FT129" s="217"/>
      <c r="FU129" s="217"/>
      <c r="FV129" s="217"/>
      <c r="FW129" s="217"/>
      <c r="FX129" s="217"/>
      <c r="FY129" s="217"/>
      <c r="FZ129" s="217"/>
      <c r="GA129" s="217"/>
      <c r="GB129" s="217"/>
      <c r="GC129" s="217"/>
      <c r="GD129" s="217"/>
      <c r="GE129" s="217"/>
      <c r="GF129" s="217"/>
      <c r="GG129" s="217"/>
      <c r="GH129" s="217"/>
      <c r="GI129" s="217"/>
      <c r="GJ129" s="217"/>
      <c r="GK129" s="217"/>
      <c r="GL129" s="217"/>
      <c r="GM129" s="217"/>
      <c r="GN129" s="217"/>
      <c r="GO129" s="217"/>
      <c r="GP129" s="217"/>
      <c r="GQ129" s="217"/>
      <c r="GR129" s="217"/>
      <c r="GS129" s="217"/>
      <c r="GT129" s="217"/>
      <c r="GU129" s="217"/>
      <c r="GV129" s="217"/>
      <c r="GW129" s="217"/>
      <c r="GX129" s="217"/>
      <c r="GY129" s="217"/>
      <c r="GZ129" s="217"/>
      <c r="HA129" s="217"/>
      <c r="HB129" s="217"/>
      <c r="HC129" s="217"/>
      <c r="HD129" s="217"/>
      <c r="HE129" s="217"/>
      <c r="HF129" s="217"/>
      <c r="HG129" s="217"/>
      <c r="HH129" s="217"/>
      <c r="HI129" s="217"/>
      <c r="HJ129" s="217"/>
      <c r="HK129" s="217"/>
      <c r="HL129" s="217"/>
      <c r="HM129" s="217"/>
      <c r="HN129" s="217"/>
      <c r="HO129" s="217"/>
      <c r="HP129" s="217"/>
      <c r="HQ129" s="217"/>
      <c r="HR129" s="217"/>
      <c r="HS129" s="217"/>
      <c r="HT129" s="217"/>
      <c r="HU129" s="217"/>
      <c r="HV129" s="217"/>
      <c r="HW129" s="217"/>
      <c r="HX129" s="217"/>
      <c r="HY129" s="217"/>
      <c r="HZ129" s="217"/>
      <c r="IA129" s="217"/>
      <c r="IB129" s="217"/>
      <c r="IC129" s="217"/>
      <c r="ID129" s="217"/>
      <c r="IE129" s="217"/>
      <c r="IF129" s="217"/>
      <c r="IG129" s="217"/>
      <c r="IH129" s="217"/>
      <c r="II129" s="217"/>
      <c r="IJ129" s="217"/>
      <c r="IK129" s="217"/>
      <c r="IL129" s="217"/>
      <c r="IM129" s="217"/>
      <c r="IN129" s="217"/>
      <c r="IO129" s="217"/>
      <c r="IP129" s="217"/>
      <c r="IQ129" s="217"/>
      <c r="IR129" s="217"/>
      <c r="IS129" s="217"/>
      <c r="IT129" s="217"/>
      <c r="IU129" s="217"/>
      <c r="IV129" s="217"/>
      <c r="IW129" s="217"/>
      <c r="IX129" s="217"/>
      <c r="IY129" s="217"/>
      <c r="IZ129" s="217"/>
      <c r="JA129" s="217"/>
      <c r="JB129" s="217"/>
      <c r="JC129" s="217"/>
      <c r="JD129" s="217"/>
      <c r="JE129" s="217"/>
      <c r="JF129" s="217"/>
      <c r="JG129" s="217"/>
      <c r="JH129" s="217"/>
      <c r="JI129" s="217"/>
      <c r="JJ129" s="217"/>
      <c r="JK129" s="217"/>
      <c r="JL129" s="217"/>
      <c r="JM129" s="217"/>
      <c r="JN129" s="217"/>
      <c r="JO129" s="217"/>
      <c r="JP129" s="217"/>
      <c r="JQ129" s="217"/>
      <c r="JR129" s="217"/>
      <c r="JS129" s="217"/>
      <c r="JT129" s="217"/>
      <c r="JU129" s="217"/>
      <c r="JV129" s="217"/>
      <c r="JW129" s="217"/>
      <c r="JX129" s="217"/>
      <c r="JY129" s="217"/>
      <c r="JZ129" s="217"/>
      <c r="KA129" s="217"/>
      <c r="KB129" s="217"/>
      <c r="KC129" s="217"/>
      <c r="KD129" s="217"/>
      <c r="KE129" s="217"/>
      <c r="KF129" s="217"/>
      <c r="KG129" s="217"/>
      <c r="KH129" s="217"/>
      <c r="KI129" s="217"/>
      <c r="KJ129" s="217"/>
      <c r="KK129" s="217"/>
      <c r="KL129" s="217"/>
      <c r="KM129" s="217"/>
      <c r="KN129" s="217"/>
      <c r="KO129" s="217"/>
      <c r="KP129" s="217"/>
      <c r="KQ129" s="217"/>
      <c r="KR129" s="217"/>
      <c r="KS129" s="217"/>
      <c r="KT129" s="217"/>
      <c r="KU129" s="217"/>
      <c r="KV129" s="217"/>
      <c r="KW129" s="217"/>
      <c r="KX129" s="217"/>
      <c r="KY129" s="217"/>
      <c r="KZ129" s="217"/>
      <c r="LA129" s="217"/>
      <c r="LB129" s="217"/>
      <c r="LC129" s="217"/>
      <c r="LD129" s="217"/>
      <c r="LE129" s="217"/>
      <c r="LF129" s="217"/>
      <c r="LG129" s="217"/>
      <c r="LH129" s="217"/>
      <c r="LI129" s="217"/>
      <c r="LJ129" s="217"/>
      <c r="LK129" s="217"/>
      <c r="LL129" s="217"/>
      <c r="LM129" s="217"/>
      <c r="LN129" s="217"/>
      <c r="LO129" s="217"/>
    </row>
    <row r="130" spans="7:327" x14ac:dyDescent="0.2"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  <c r="EJ130" s="217"/>
      <c r="EK130" s="217"/>
      <c r="EL130" s="217"/>
      <c r="EM130" s="217"/>
      <c r="EN130" s="217"/>
      <c r="EO130" s="217"/>
      <c r="EP130" s="217"/>
      <c r="EQ130" s="217"/>
      <c r="ER130" s="217"/>
      <c r="ES130" s="217"/>
      <c r="ET130" s="217"/>
      <c r="EU130" s="217"/>
      <c r="EV130" s="217"/>
      <c r="EW130" s="217"/>
      <c r="EX130" s="217"/>
      <c r="EY130" s="217"/>
      <c r="EZ130" s="217"/>
      <c r="FA130" s="217"/>
      <c r="FB130" s="217"/>
      <c r="FC130" s="217"/>
      <c r="FD130" s="217"/>
      <c r="FE130" s="217"/>
      <c r="FF130" s="217"/>
      <c r="FG130" s="217"/>
      <c r="FH130" s="217"/>
      <c r="FI130" s="217"/>
      <c r="FJ130" s="217"/>
      <c r="FK130" s="217"/>
      <c r="FL130" s="217"/>
      <c r="FM130" s="217"/>
      <c r="FN130" s="217"/>
      <c r="FO130" s="217"/>
      <c r="FP130" s="217"/>
      <c r="FQ130" s="217"/>
      <c r="FR130" s="217"/>
      <c r="FS130" s="217"/>
      <c r="FT130" s="217"/>
      <c r="FU130" s="217"/>
      <c r="FV130" s="217"/>
      <c r="FW130" s="217"/>
      <c r="FX130" s="217"/>
      <c r="FY130" s="217"/>
      <c r="FZ130" s="217"/>
      <c r="GA130" s="217"/>
      <c r="GB130" s="217"/>
      <c r="GC130" s="217"/>
      <c r="GD130" s="217"/>
      <c r="GE130" s="217"/>
      <c r="GF130" s="217"/>
      <c r="GG130" s="217"/>
      <c r="GH130" s="217"/>
      <c r="GI130" s="217"/>
      <c r="GJ130" s="217"/>
      <c r="GK130" s="217"/>
      <c r="GL130" s="217"/>
      <c r="GM130" s="217"/>
      <c r="GN130" s="217"/>
      <c r="GO130" s="217"/>
      <c r="GP130" s="217"/>
      <c r="GQ130" s="217"/>
      <c r="GR130" s="217"/>
      <c r="GS130" s="217"/>
      <c r="GT130" s="217"/>
      <c r="GU130" s="217"/>
      <c r="GV130" s="217"/>
      <c r="GW130" s="217"/>
      <c r="GX130" s="217"/>
      <c r="GY130" s="217"/>
      <c r="GZ130" s="217"/>
      <c r="HA130" s="217"/>
      <c r="HB130" s="217"/>
      <c r="HC130" s="217"/>
      <c r="HD130" s="217"/>
      <c r="HE130" s="217"/>
      <c r="HF130" s="217"/>
      <c r="HG130" s="217"/>
      <c r="HH130" s="217"/>
      <c r="HI130" s="217"/>
      <c r="HJ130" s="217"/>
      <c r="HK130" s="217"/>
      <c r="HL130" s="217"/>
      <c r="HM130" s="217"/>
      <c r="HN130" s="217"/>
      <c r="HO130" s="217"/>
      <c r="HP130" s="217"/>
      <c r="HQ130" s="217"/>
      <c r="HR130" s="217"/>
      <c r="HS130" s="217"/>
      <c r="HT130" s="217"/>
      <c r="HU130" s="217"/>
      <c r="HV130" s="217"/>
      <c r="HW130" s="217"/>
      <c r="HX130" s="217"/>
      <c r="HY130" s="217"/>
      <c r="HZ130" s="217"/>
      <c r="IA130" s="217"/>
      <c r="IB130" s="217"/>
      <c r="IC130" s="217"/>
      <c r="ID130" s="217"/>
      <c r="IE130" s="217"/>
      <c r="IF130" s="217"/>
      <c r="IG130" s="217"/>
      <c r="IH130" s="217"/>
      <c r="II130" s="217"/>
      <c r="IJ130" s="217"/>
      <c r="IK130" s="217"/>
      <c r="IL130" s="217"/>
      <c r="IM130" s="217"/>
      <c r="IN130" s="217"/>
      <c r="IO130" s="217"/>
      <c r="IP130" s="217"/>
      <c r="IQ130" s="217"/>
      <c r="IR130" s="217"/>
      <c r="IS130" s="217"/>
      <c r="IT130" s="217"/>
      <c r="IU130" s="217"/>
      <c r="IV130" s="217"/>
      <c r="IW130" s="217"/>
      <c r="IX130" s="217"/>
      <c r="IY130" s="217"/>
      <c r="IZ130" s="217"/>
      <c r="JA130" s="217"/>
      <c r="JB130" s="217"/>
      <c r="JC130" s="217"/>
      <c r="JD130" s="217"/>
      <c r="JE130" s="217"/>
      <c r="JF130" s="217"/>
      <c r="JG130" s="217"/>
      <c r="JH130" s="217"/>
      <c r="JI130" s="217"/>
      <c r="JJ130" s="217"/>
      <c r="JK130" s="217"/>
      <c r="JL130" s="217"/>
      <c r="JM130" s="217"/>
      <c r="JN130" s="217"/>
      <c r="JO130" s="217"/>
      <c r="JP130" s="217"/>
      <c r="JQ130" s="217"/>
      <c r="JR130" s="217"/>
      <c r="JS130" s="217"/>
      <c r="JT130" s="217"/>
      <c r="JU130" s="217"/>
      <c r="JV130" s="217"/>
      <c r="JW130" s="217"/>
      <c r="JX130" s="217"/>
      <c r="JY130" s="217"/>
      <c r="JZ130" s="217"/>
      <c r="KA130" s="217"/>
      <c r="KB130" s="217"/>
      <c r="KC130" s="217"/>
      <c r="KD130" s="217"/>
      <c r="KE130" s="217"/>
      <c r="KF130" s="217"/>
      <c r="KG130" s="217"/>
      <c r="KH130" s="217"/>
      <c r="KI130" s="217"/>
      <c r="KJ130" s="217"/>
      <c r="KK130" s="217"/>
      <c r="KL130" s="217"/>
      <c r="KM130" s="217"/>
      <c r="KN130" s="217"/>
      <c r="KO130" s="217"/>
      <c r="KP130" s="217"/>
      <c r="KQ130" s="217"/>
      <c r="KR130" s="217"/>
      <c r="KS130" s="217"/>
      <c r="KT130" s="217"/>
      <c r="KU130" s="217"/>
      <c r="KV130" s="217"/>
      <c r="KW130" s="217"/>
      <c r="KX130" s="217"/>
      <c r="KY130" s="217"/>
      <c r="KZ130" s="217"/>
      <c r="LA130" s="217"/>
      <c r="LB130" s="217"/>
      <c r="LC130" s="217"/>
      <c r="LD130" s="217"/>
      <c r="LE130" s="217"/>
      <c r="LF130" s="217"/>
      <c r="LG130" s="217"/>
      <c r="LH130" s="217"/>
      <c r="LI130" s="217"/>
      <c r="LJ130" s="217"/>
      <c r="LK130" s="217"/>
      <c r="LL130" s="217"/>
      <c r="LM130" s="217"/>
      <c r="LN130" s="217"/>
      <c r="LO130" s="217"/>
    </row>
    <row r="131" spans="7:327" x14ac:dyDescent="0.2"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  <c r="EF131" s="217"/>
      <c r="EG131" s="217"/>
      <c r="EH131" s="217"/>
      <c r="EI131" s="217"/>
      <c r="EJ131" s="217"/>
      <c r="EK131" s="217"/>
      <c r="EL131" s="217"/>
      <c r="EM131" s="217"/>
      <c r="EN131" s="217"/>
      <c r="EO131" s="217"/>
      <c r="EP131" s="217"/>
      <c r="EQ131" s="217"/>
      <c r="ER131" s="217"/>
      <c r="ES131" s="217"/>
      <c r="ET131" s="217"/>
      <c r="EU131" s="217"/>
      <c r="EV131" s="217"/>
      <c r="EW131" s="217"/>
      <c r="EX131" s="217"/>
      <c r="EY131" s="217"/>
      <c r="EZ131" s="217"/>
      <c r="FA131" s="217"/>
      <c r="FB131" s="217"/>
      <c r="FC131" s="217"/>
      <c r="FD131" s="217"/>
      <c r="FE131" s="217"/>
      <c r="FF131" s="217"/>
      <c r="FG131" s="217"/>
      <c r="FH131" s="217"/>
      <c r="FI131" s="217"/>
      <c r="FJ131" s="217"/>
      <c r="FK131" s="217"/>
      <c r="FL131" s="217"/>
      <c r="FM131" s="217"/>
      <c r="FN131" s="217"/>
      <c r="FO131" s="217"/>
      <c r="FP131" s="217"/>
      <c r="FQ131" s="217"/>
      <c r="FR131" s="217"/>
      <c r="FS131" s="217"/>
      <c r="FT131" s="217"/>
      <c r="FU131" s="217"/>
      <c r="FV131" s="217"/>
      <c r="FW131" s="217"/>
      <c r="FX131" s="217"/>
      <c r="FY131" s="217"/>
      <c r="FZ131" s="217"/>
      <c r="GA131" s="217"/>
      <c r="GB131" s="217"/>
      <c r="GC131" s="217"/>
      <c r="GD131" s="217"/>
      <c r="GE131" s="217"/>
      <c r="GF131" s="217"/>
      <c r="GG131" s="217"/>
      <c r="GH131" s="217"/>
      <c r="GI131" s="217"/>
      <c r="GJ131" s="217"/>
      <c r="GK131" s="217"/>
      <c r="GL131" s="217"/>
      <c r="GM131" s="217"/>
      <c r="GN131" s="217"/>
      <c r="GO131" s="217"/>
      <c r="GP131" s="217"/>
      <c r="GQ131" s="217"/>
      <c r="GR131" s="217"/>
      <c r="GS131" s="217"/>
      <c r="GT131" s="217"/>
      <c r="GU131" s="217"/>
      <c r="GV131" s="217"/>
      <c r="GW131" s="217"/>
      <c r="GX131" s="217"/>
      <c r="GY131" s="217"/>
      <c r="GZ131" s="217"/>
      <c r="HA131" s="217"/>
      <c r="HB131" s="217"/>
      <c r="HC131" s="217"/>
      <c r="HD131" s="217"/>
      <c r="HE131" s="217"/>
      <c r="HF131" s="217"/>
      <c r="HG131" s="217"/>
      <c r="HH131" s="217"/>
      <c r="HI131" s="217"/>
      <c r="HJ131" s="217"/>
      <c r="HK131" s="217"/>
      <c r="HL131" s="217"/>
      <c r="HM131" s="217"/>
      <c r="HN131" s="217"/>
      <c r="HO131" s="217"/>
      <c r="HP131" s="217"/>
      <c r="HQ131" s="217"/>
      <c r="HR131" s="217"/>
      <c r="HS131" s="217"/>
      <c r="HT131" s="217"/>
      <c r="HU131" s="217"/>
      <c r="HV131" s="217"/>
      <c r="HW131" s="217"/>
      <c r="HX131" s="217"/>
      <c r="HY131" s="217"/>
      <c r="HZ131" s="217"/>
      <c r="IA131" s="217"/>
      <c r="IB131" s="217"/>
      <c r="IC131" s="217"/>
      <c r="ID131" s="217"/>
      <c r="IE131" s="217"/>
      <c r="IF131" s="217"/>
      <c r="IG131" s="217"/>
      <c r="IH131" s="217"/>
      <c r="II131" s="217"/>
      <c r="IJ131" s="217"/>
      <c r="IK131" s="217"/>
      <c r="IL131" s="217"/>
      <c r="IM131" s="217"/>
      <c r="IN131" s="217"/>
      <c r="IO131" s="217"/>
      <c r="IP131" s="217"/>
      <c r="IQ131" s="217"/>
      <c r="IR131" s="217"/>
      <c r="IS131" s="217"/>
      <c r="IT131" s="217"/>
      <c r="IU131" s="217"/>
      <c r="IV131" s="217"/>
      <c r="IW131" s="217"/>
      <c r="IX131" s="217"/>
      <c r="IY131" s="217"/>
      <c r="IZ131" s="217"/>
      <c r="JA131" s="217"/>
      <c r="JB131" s="217"/>
      <c r="JC131" s="217"/>
      <c r="JD131" s="217"/>
      <c r="JE131" s="217"/>
      <c r="JF131" s="217"/>
      <c r="JG131" s="217"/>
      <c r="JH131" s="217"/>
      <c r="JI131" s="217"/>
      <c r="JJ131" s="217"/>
      <c r="JK131" s="217"/>
      <c r="JL131" s="217"/>
      <c r="JM131" s="217"/>
      <c r="JN131" s="217"/>
      <c r="JO131" s="217"/>
      <c r="JP131" s="217"/>
      <c r="JQ131" s="217"/>
      <c r="JR131" s="217"/>
      <c r="JS131" s="217"/>
      <c r="JT131" s="217"/>
      <c r="JU131" s="217"/>
      <c r="JV131" s="217"/>
      <c r="JW131" s="217"/>
      <c r="JX131" s="217"/>
      <c r="JY131" s="217"/>
      <c r="JZ131" s="217"/>
      <c r="KA131" s="217"/>
      <c r="KB131" s="217"/>
      <c r="KC131" s="217"/>
      <c r="KD131" s="217"/>
      <c r="KE131" s="217"/>
      <c r="KF131" s="217"/>
      <c r="KG131" s="217"/>
      <c r="KH131" s="217"/>
      <c r="KI131" s="217"/>
      <c r="KJ131" s="217"/>
      <c r="KK131" s="217"/>
      <c r="KL131" s="217"/>
      <c r="KM131" s="217"/>
      <c r="KN131" s="217"/>
      <c r="KO131" s="217"/>
      <c r="KP131" s="217"/>
      <c r="KQ131" s="217"/>
      <c r="KR131" s="217"/>
      <c r="KS131" s="217"/>
      <c r="KT131" s="217"/>
      <c r="KU131" s="217"/>
      <c r="KV131" s="217"/>
      <c r="KW131" s="217"/>
      <c r="KX131" s="217"/>
      <c r="KY131" s="217"/>
      <c r="KZ131" s="217"/>
      <c r="LA131" s="217"/>
      <c r="LB131" s="217"/>
      <c r="LC131" s="217"/>
      <c r="LD131" s="217"/>
      <c r="LE131" s="217"/>
      <c r="LF131" s="217"/>
      <c r="LG131" s="217"/>
      <c r="LH131" s="217"/>
      <c r="LI131" s="217"/>
      <c r="LJ131" s="217"/>
      <c r="LK131" s="217"/>
      <c r="LL131" s="217"/>
      <c r="LM131" s="217"/>
      <c r="LN131" s="217"/>
      <c r="LO131" s="217"/>
    </row>
    <row r="132" spans="7:327" x14ac:dyDescent="0.2"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  <c r="EF132" s="217"/>
      <c r="EG132" s="217"/>
      <c r="EH132" s="217"/>
      <c r="EI132" s="217"/>
      <c r="EJ132" s="217"/>
      <c r="EK132" s="217"/>
      <c r="EL132" s="217"/>
      <c r="EM132" s="217"/>
      <c r="EN132" s="217"/>
      <c r="EO132" s="217"/>
      <c r="EP132" s="217"/>
      <c r="EQ132" s="217"/>
      <c r="ER132" s="217"/>
      <c r="ES132" s="217"/>
      <c r="ET132" s="217"/>
      <c r="EU132" s="217"/>
      <c r="EV132" s="217"/>
      <c r="EW132" s="217"/>
      <c r="EX132" s="217"/>
      <c r="EY132" s="217"/>
      <c r="EZ132" s="217"/>
      <c r="FA132" s="217"/>
      <c r="FB132" s="217"/>
      <c r="FC132" s="217"/>
      <c r="FD132" s="217"/>
      <c r="FE132" s="217"/>
      <c r="FF132" s="217"/>
      <c r="FG132" s="217"/>
      <c r="FH132" s="217"/>
      <c r="FI132" s="217"/>
      <c r="FJ132" s="217"/>
      <c r="FK132" s="217"/>
      <c r="FL132" s="217"/>
      <c r="FM132" s="217"/>
      <c r="FN132" s="217"/>
      <c r="FO132" s="217"/>
      <c r="FP132" s="217"/>
      <c r="FQ132" s="217"/>
      <c r="FR132" s="217"/>
      <c r="FS132" s="217"/>
      <c r="FT132" s="217"/>
      <c r="FU132" s="217"/>
      <c r="FV132" s="217"/>
      <c r="FW132" s="217"/>
      <c r="FX132" s="217"/>
      <c r="FY132" s="217"/>
      <c r="FZ132" s="217"/>
      <c r="GA132" s="217"/>
      <c r="GB132" s="217"/>
      <c r="GC132" s="217"/>
      <c r="GD132" s="217"/>
      <c r="GE132" s="217"/>
      <c r="GF132" s="217"/>
      <c r="GG132" s="217"/>
      <c r="GH132" s="217"/>
      <c r="GI132" s="217"/>
      <c r="GJ132" s="217"/>
      <c r="GK132" s="217"/>
      <c r="GL132" s="217"/>
      <c r="GM132" s="217"/>
      <c r="GN132" s="217"/>
      <c r="GO132" s="217"/>
      <c r="GP132" s="217"/>
      <c r="GQ132" s="217"/>
      <c r="GR132" s="217"/>
      <c r="GS132" s="217"/>
      <c r="GT132" s="217"/>
      <c r="GU132" s="217"/>
      <c r="GV132" s="217"/>
      <c r="GW132" s="217"/>
      <c r="GX132" s="217"/>
      <c r="GY132" s="217"/>
      <c r="GZ132" s="217"/>
      <c r="HA132" s="217"/>
      <c r="HB132" s="217"/>
      <c r="HC132" s="217"/>
      <c r="HD132" s="217"/>
      <c r="HE132" s="217"/>
      <c r="HF132" s="217"/>
      <c r="HG132" s="217"/>
      <c r="HH132" s="217"/>
      <c r="HI132" s="217"/>
      <c r="HJ132" s="217"/>
      <c r="HK132" s="217"/>
      <c r="HL132" s="217"/>
      <c r="HM132" s="217"/>
      <c r="HN132" s="217"/>
      <c r="HO132" s="217"/>
      <c r="HP132" s="217"/>
      <c r="HQ132" s="217"/>
      <c r="HR132" s="217"/>
      <c r="HS132" s="217"/>
      <c r="HT132" s="217"/>
      <c r="HU132" s="217"/>
      <c r="HV132" s="217"/>
      <c r="HW132" s="217"/>
      <c r="HX132" s="217"/>
      <c r="HY132" s="217"/>
      <c r="HZ132" s="217"/>
      <c r="IA132" s="217"/>
      <c r="IB132" s="217"/>
      <c r="IC132" s="217"/>
      <c r="ID132" s="217"/>
      <c r="IE132" s="217"/>
      <c r="IF132" s="217"/>
      <c r="IG132" s="217"/>
      <c r="IH132" s="217"/>
      <c r="II132" s="217"/>
      <c r="IJ132" s="217"/>
      <c r="IK132" s="217"/>
      <c r="IL132" s="217"/>
      <c r="IM132" s="217"/>
      <c r="IN132" s="217"/>
      <c r="IO132" s="217"/>
      <c r="IP132" s="217"/>
      <c r="IQ132" s="217"/>
      <c r="IR132" s="217"/>
      <c r="IS132" s="217"/>
      <c r="IT132" s="217"/>
      <c r="IU132" s="217"/>
      <c r="IV132" s="217"/>
      <c r="IW132" s="217"/>
      <c r="IX132" s="217"/>
      <c r="IY132" s="217"/>
      <c r="IZ132" s="217"/>
      <c r="JA132" s="217"/>
      <c r="JB132" s="217"/>
      <c r="JC132" s="217"/>
      <c r="JD132" s="217"/>
      <c r="JE132" s="217"/>
      <c r="JF132" s="217"/>
      <c r="JG132" s="217"/>
      <c r="JH132" s="217"/>
      <c r="JI132" s="217"/>
      <c r="JJ132" s="217"/>
      <c r="JK132" s="217"/>
      <c r="JL132" s="217"/>
      <c r="JM132" s="217"/>
      <c r="JN132" s="217"/>
      <c r="JO132" s="217"/>
      <c r="JP132" s="217"/>
      <c r="JQ132" s="217"/>
      <c r="JR132" s="217"/>
      <c r="JS132" s="217"/>
      <c r="JT132" s="217"/>
      <c r="JU132" s="217"/>
      <c r="JV132" s="217"/>
      <c r="JW132" s="217"/>
      <c r="JX132" s="217"/>
      <c r="JY132" s="217"/>
      <c r="JZ132" s="217"/>
      <c r="KA132" s="217"/>
      <c r="KB132" s="217"/>
      <c r="KC132" s="217"/>
      <c r="KD132" s="217"/>
      <c r="KE132" s="217"/>
      <c r="KF132" s="217"/>
      <c r="KG132" s="217"/>
      <c r="KH132" s="217"/>
      <c r="KI132" s="217"/>
      <c r="KJ132" s="217"/>
      <c r="KK132" s="217"/>
      <c r="KL132" s="217"/>
      <c r="KM132" s="217"/>
      <c r="KN132" s="217"/>
      <c r="KO132" s="217"/>
      <c r="KP132" s="217"/>
      <c r="KQ132" s="217"/>
      <c r="KR132" s="217"/>
      <c r="KS132" s="217"/>
      <c r="KT132" s="217"/>
      <c r="KU132" s="217"/>
      <c r="KV132" s="217"/>
      <c r="KW132" s="217"/>
      <c r="KX132" s="217"/>
      <c r="KY132" s="217"/>
      <c r="KZ132" s="217"/>
      <c r="LA132" s="217"/>
      <c r="LB132" s="217"/>
      <c r="LC132" s="217"/>
      <c r="LD132" s="217"/>
      <c r="LE132" s="217"/>
      <c r="LF132" s="217"/>
      <c r="LG132" s="217"/>
      <c r="LH132" s="217"/>
      <c r="LI132" s="217"/>
      <c r="LJ132" s="217"/>
      <c r="LK132" s="217"/>
      <c r="LL132" s="217"/>
      <c r="LM132" s="217"/>
      <c r="LN132" s="217"/>
      <c r="LO132" s="217"/>
    </row>
    <row r="133" spans="7:327" x14ac:dyDescent="0.2"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  <c r="EF133" s="217"/>
      <c r="EG133" s="217"/>
      <c r="EH133" s="217"/>
      <c r="EI133" s="217"/>
      <c r="EJ133" s="217"/>
      <c r="EK133" s="217"/>
      <c r="EL133" s="217"/>
      <c r="EM133" s="217"/>
      <c r="EN133" s="217"/>
      <c r="EO133" s="217"/>
      <c r="EP133" s="217"/>
      <c r="EQ133" s="217"/>
      <c r="ER133" s="217"/>
      <c r="ES133" s="217"/>
      <c r="ET133" s="217"/>
      <c r="EU133" s="217"/>
      <c r="EV133" s="217"/>
      <c r="EW133" s="217"/>
      <c r="EX133" s="217"/>
      <c r="EY133" s="217"/>
      <c r="EZ133" s="217"/>
      <c r="FA133" s="217"/>
      <c r="FB133" s="217"/>
      <c r="FC133" s="217"/>
      <c r="FD133" s="217"/>
      <c r="FE133" s="217"/>
      <c r="FF133" s="217"/>
      <c r="FG133" s="217"/>
      <c r="FH133" s="217"/>
      <c r="FI133" s="217"/>
      <c r="FJ133" s="217"/>
      <c r="FK133" s="217"/>
      <c r="FL133" s="217"/>
      <c r="FM133" s="217"/>
      <c r="FN133" s="217"/>
      <c r="FO133" s="217"/>
      <c r="FP133" s="217"/>
      <c r="FQ133" s="217"/>
      <c r="FR133" s="217"/>
      <c r="FS133" s="217"/>
      <c r="FT133" s="217"/>
      <c r="FU133" s="217"/>
      <c r="FV133" s="217"/>
      <c r="FW133" s="217"/>
      <c r="FX133" s="217"/>
      <c r="FY133" s="217"/>
      <c r="FZ133" s="217"/>
      <c r="GA133" s="217"/>
      <c r="GB133" s="217"/>
      <c r="GC133" s="217"/>
      <c r="GD133" s="217"/>
      <c r="GE133" s="217"/>
      <c r="GF133" s="217"/>
      <c r="GG133" s="217"/>
      <c r="GH133" s="217"/>
      <c r="GI133" s="217"/>
      <c r="GJ133" s="217"/>
      <c r="GK133" s="217"/>
      <c r="GL133" s="217"/>
      <c r="GM133" s="217"/>
      <c r="GN133" s="217"/>
      <c r="GO133" s="217"/>
      <c r="GP133" s="217"/>
      <c r="GQ133" s="217"/>
      <c r="GR133" s="217"/>
      <c r="GS133" s="217"/>
      <c r="GT133" s="217"/>
      <c r="GU133" s="217"/>
      <c r="GV133" s="217"/>
      <c r="GW133" s="217"/>
      <c r="GX133" s="217"/>
      <c r="GY133" s="217"/>
      <c r="GZ133" s="217"/>
      <c r="HA133" s="217"/>
      <c r="HB133" s="217"/>
      <c r="HC133" s="217"/>
      <c r="HD133" s="217"/>
      <c r="HE133" s="217"/>
      <c r="HF133" s="217"/>
      <c r="HG133" s="217"/>
      <c r="HH133" s="217"/>
      <c r="HI133" s="217"/>
      <c r="HJ133" s="217"/>
      <c r="HK133" s="217"/>
      <c r="HL133" s="217"/>
      <c r="HM133" s="217"/>
      <c r="HN133" s="217"/>
      <c r="HO133" s="217"/>
      <c r="HP133" s="217"/>
      <c r="HQ133" s="217"/>
      <c r="HR133" s="217"/>
      <c r="HS133" s="217"/>
      <c r="HT133" s="217"/>
      <c r="HU133" s="217"/>
      <c r="HV133" s="217"/>
      <c r="HW133" s="217"/>
      <c r="HX133" s="217"/>
      <c r="HY133" s="217"/>
      <c r="HZ133" s="217"/>
      <c r="IA133" s="217"/>
      <c r="IB133" s="217"/>
      <c r="IC133" s="217"/>
      <c r="ID133" s="217"/>
      <c r="IE133" s="217"/>
      <c r="IF133" s="217"/>
      <c r="IG133" s="217"/>
      <c r="IH133" s="217"/>
      <c r="II133" s="217"/>
      <c r="IJ133" s="217"/>
      <c r="IK133" s="217"/>
      <c r="IL133" s="217"/>
      <c r="IM133" s="217"/>
      <c r="IN133" s="217"/>
      <c r="IO133" s="217"/>
      <c r="IP133" s="217"/>
      <c r="IQ133" s="217"/>
      <c r="IR133" s="217"/>
      <c r="IS133" s="217"/>
      <c r="IT133" s="217"/>
      <c r="IU133" s="217"/>
      <c r="IV133" s="217"/>
      <c r="IW133" s="217"/>
      <c r="IX133" s="217"/>
      <c r="IY133" s="217"/>
      <c r="IZ133" s="217"/>
      <c r="JA133" s="217"/>
      <c r="JB133" s="217"/>
      <c r="JC133" s="217"/>
      <c r="JD133" s="217"/>
      <c r="JE133" s="217"/>
      <c r="JF133" s="217"/>
      <c r="JG133" s="217"/>
      <c r="JH133" s="217"/>
      <c r="JI133" s="217"/>
      <c r="JJ133" s="217"/>
      <c r="JK133" s="217"/>
      <c r="JL133" s="217"/>
      <c r="JM133" s="217"/>
      <c r="JN133" s="217"/>
      <c r="JO133" s="217"/>
      <c r="JP133" s="217"/>
      <c r="JQ133" s="217"/>
      <c r="JR133" s="217"/>
      <c r="JS133" s="217"/>
      <c r="JT133" s="217"/>
      <c r="JU133" s="217"/>
      <c r="JV133" s="217"/>
      <c r="JW133" s="217"/>
      <c r="JX133" s="217"/>
      <c r="JY133" s="217"/>
      <c r="JZ133" s="217"/>
      <c r="KA133" s="217"/>
      <c r="KB133" s="217"/>
      <c r="KC133" s="217"/>
      <c r="KD133" s="217"/>
      <c r="KE133" s="217"/>
      <c r="KF133" s="217"/>
      <c r="KG133" s="217"/>
      <c r="KH133" s="217"/>
      <c r="KI133" s="217"/>
      <c r="KJ133" s="217"/>
      <c r="KK133" s="217"/>
      <c r="KL133" s="217"/>
      <c r="KM133" s="217"/>
      <c r="KN133" s="217"/>
      <c r="KO133" s="217"/>
      <c r="KP133" s="217"/>
      <c r="KQ133" s="217"/>
      <c r="KR133" s="217"/>
      <c r="KS133" s="217"/>
      <c r="KT133" s="217"/>
      <c r="KU133" s="217"/>
      <c r="KV133" s="217"/>
      <c r="KW133" s="217"/>
      <c r="KX133" s="217"/>
      <c r="KY133" s="217"/>
      <c r="KZ133" s="217"/>
      <c r="LA133" s="217"/>
      <c r="LB133" s="217"/>
      <c r="LC133" s="217"/>
      <c r="LD133" s="217"/>
      <c r="LE133" s="217"/>
      <c r="LF133" s="217"/>
      <c r="LG133" s="217"/>
      <c r="LH133" s="217"/>
      <c r="LI133" s="217"/>
      <c r="LJ133" s="217"/>
      <c r="LK133" s="217"/>
      <c r="LL133" s="217"/>
      <c r="LM133" s="217"/>
      <c r="LN133" s="217"/>
      <c r="LO133" s="217"/>
    </row>
    <row r="134" spans="7:327" x14ac:dyDescent="0.2"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  <c r="EF134" s="217"/>
      <c r="EG134" s="217"/>
      <c r="EH134" s="217"/>
      <c r="EI134" s="217"/>
      <c r="EJ134" s="217"/>
      <c r="EK134" s="217"/>
      <c r="EL134" s="217"/>
      <c r="EM134" s="217"/>
      <c r="EN134" s="217"/>
      <c r="EO134" s="217"/>
      <c r="EP134" s="217"/>
      <c r="EQ134" s="217"/>
      <c r="ER134" s="217"/>
      <c r="ES134" s="217"/>
      <c r="ET134" s="217"/>
      <c r="EU134" s="217"/>
      <c r="EV134" s="217"/>
      <c r="EW134" s="217"/>
      <c r="EX134" s="217"/>
      <c r="EY134" s="217"/>
      <c r="EZ134" s="217"/>
      <c r="FA134" s="217"/>
      <c r="FB134" s="217"/>
      <c r="FC134" s="217"/>
      <c r="FD134" s="217"/>
      <c r="FE134" s="217"/>
      <c r="FF134" s="217"/>
      <c r="FG134" s="217"/>
      <c r="FH134" s="217"/>
      <c r="FI134" s="217"/>
      <c r="FJ134" s="217"/>
      <c r="FK134" s="217"/>
      <c r="FL134" s="217"/>
      <c r="FM134" s="217"/>
      <c r="FN134" s="217"/>
      <c r="FO134" s="217"/>
      <c r="FP134" s="217"/>
      <c r="FQ134" s="217"/>
      <c r="FR134" s="217"/>
      <c r="FS134" s="217"/>
      <c r="FT134" s="217"/>
      <c r="FU134" s="217"/>
      <c r="FV134" s="217"/>
      <c r="FW134" s="217"/>
      <c r="FX134" s="217"/>
      <c r="FY134" s="217"/>
      <c r="FZ134" s="217"/>
      <c r="GA134" s="217"/>
      <c r="GB134" s="217"/>
      <c r="GC134" s="217"/>
      <c r="GD134" s="217"/>
      <c r="GE134" s="217"/>
      <c r="GF134" s="217"/>
      <c r="GG134" s="217"/>
      <c r="GH134" s="217"/>
      <c r="GI134" s="217"/>
      <c r="GJ134" s="217"/>
      <c r="GK134" s="217"/>
      <c r="GL134" s="217"/>
      <c r="GM134" s="217"/>
      <c r="GN134" s="217"/>
      <c r="GO134" s="217"/>
      <c r="GP134" s="217"/>
      <c r="GQ134" s="217"/>
      <c r="GR134" s="217"/>
      <c r="GS134" s="217"/>
      <c r="GT134" s="217"/>
      <c r="GU134" s="217"/>
      <c r="GV134" s="217"/>
      <c r="GW134" s="217"/>
      <c r="GX134" s="217"/>
      <c r="GY134" s="217"/>
      <c r="GZ134" s="217"/>
      <c r="HA134" s="217"/>
      <c r="HB134" s="217"/>
      <c r="HC134" s="217"/>
      <c r="HD134" s="217"/>
      <c r="HE134" s="217"/>
      <c r="HF134" s="217"/>
      <c r="HG134" s="217"/>
      <c r="HH134" s="217"/>
      <c r="HI134" s="217"/>
      <c r="HJ134" s="217"/>
      <c r="HK134" s="217"/>
      <c r="HL134" s="217"/>
      <c r="HM134" s="217"/>
      <c r="HN134" s="217"/>
      <c r="HO134" s="217"/>
      <c r="HP134" s="217"/>
      <c r="HQ134" s="217"/>
      <c r="HR134" s="217"/>
      <c r="HS134" s="217"/>
      <c r="HT134" s="217"/>
      <c r="HU134" s="217"/>
      <c r="HV134" s="217"/>
      <c r="HW134" s="217"/>
      <c r="HX134" s="217"/>
      <c r="HY134" s="217"/>
      <c r="HZ134" s="217"/>
      <c r="IA134" s="217"/>
      <c r="IB134" s="217"/>
      <c r="IC134" s="217"/>
      <c r="ID134" s="217"/>
      <c r="IE134" s="217"/>
      <c r="IF134" s="217"/>
      <c r="IG134" s="217"/>
      <c r="IH134" s="217"/>
      <c r="II134" s="217"/>
      <c r="IJ134" s="217"/>
      <c r="IK134" s="217"/>
      <c r="IL134" s="217"/>
      <c r="IM134" s="217"/>
      <c r="IN134" s="217"/>
      <c r="IO134" s="217"/>
      <c r="IP134" s="217"/>
      <c r="IQ134" s="217"/>
      <c r="IR134" s="217"/>
      <c r="IS134" s="217"/>
      <c r="IT134" s="217"/>
      <c r="IU134" s="217"/>
      <c r="IV134" s="217"/>
      <c r="IW134" s="217"/>
      <c r="IX134" s="217"/>
      <c r="IY134" s="217"/>
      <c r="IZ134" s="217"/>
      <c r="JA134" s="217"/>
      <c r="JB134" s="217"/>
      <c r="JC134" s="217"/>
      <c r="JD134" s="217"/>
      <c r="JE134" s="217"/>
      <c r="JF134" s="217"/>
      <c r="JG134" s="217"/>
      <c r="JH134" s="217"/>
      <c r="JI134" s="217"/>
      <c r="JJ134" s="217"/>
      <c r="JK134" s="217"/>
      <c r="JL134" s="217"/>
      <c r="JM134" s="217"/>
      <c r="JN134" s="217"/>
      <c r="JO134" s="217"/>
      <c r="JP134" s="217"/>
      <c r="JQ134" s="217"/>
      <c r="JR134" s="217"/>
      <c r="JS134" s="217"/>
      <c r="JT134" s="217"/>
      <c r="JU134" s="217"/>
      <c r="JV134" s="217"/>
      <c r="JW134" s="217"/>
      <c r="JX134" s="217"/>
      <c r="JY134" s="217"/>
      <c r="JZ134" s="217"/>
      <c r="KA134" s="217"/>
      <c r="KB134" s="217"/>
      <c r="KC134" s="217"/>
      <c r="KD134" s="217"/>
      <c r="KE134" s="217"/>
      <c r="KF134" s="217"/>
      <c r="KG134" s="217"/>
      <c r="KH134" s="217"/>
      <c r="KI134" s="217"/>
      <c r="KJ134" s="217"/>
      <c r="KK134" s="217"/>
      <c r="KL134" s="217"/>
      <c r="KM134" s="217"/>
      <c r="KN134" s="217"/>
      <c r="KO134" s="217"/>
      <c r="KP134" s="217"/>
      <c r="KQ134" s="217"/>
      <c r="KR134" s="217"/>
      <c r="KS134" s="217"/>
      <c r="KT134" s="217"/>
      <c r="KU134" s="217"/>
      <c r="KV134" s="217"/>
      <c r="KW134" s="217"/>
      <c r="KX134" s="217"/>
      <c r="KY134" s="217"/>
      <c r="KZ134" s="217"/>
      <c r="LA134" s="217"/>
      <c r="LB134" s="217"/>
      <c r="LC134" s="217"/>
      <c r="LD134" s="217"/>
      <c r="LE134" s="217"/>
      <c r="LF134" s="217"/>
      <c r="LG134" s="217"/>
      <c r="LH134" s="217"/>
      <c r="LI134" s="217"/>
      <c r="LJ134" s="217"/>
      <c r="LK134" s="217"/>
      <c r="LL134" s="217"/>
      <c r="LM134" s="217"/>
      <c r="LN134" s="217"/>
      <c r="LO134" s="217"/>
    </row>
    <row r="135" spans="7:327" x14ac:dyDescent="0.2"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  <c r="EF135" s="217"/>
      <c r="EG135" s="217"/>
      <c r="EH135" s="217"/>
      <c r="EI135" s="217"/>
      <c r="EJ135" s="217"/>
      <c r="EK135" s="217"/>
      <c r="EL135" s="217"/>
      <c r="EM135" s="217"/>
      <c r="EN135" s="217"/>
      <c r="EO135" s="217"/>
      <c r="EP135" s="217"/>
      <c r="EQ135" s="217"/>
      <c r="ER135" s="217"/>
      <c r="ES135" s="217"/>
      <c r="ET135" s="217"/>
      <c r="EU135" s="217"/>
      <c r="EV135" s="217"/>
      <c r="EW135" s="217"/>
      <c r="EX135" s="217"/>
      <c r="EY135" s="217"/>
      <c r="EZ135" s="217"/>
      <c r="FA135" s="217"/>
      <c r="FB135" s="217"/>
      <c r="FC135" s="217"/>
      <c r="FD135" s="217"/>
      <c r="FE135" s="217"/>
      <c r="FF135" s="217"/>
      <c r="FG135" s="217"/>
      <c r="FH135" s="217"/>
      <c r="FI135" s="217"/>
      <c r="FJ135" s="217"/>
      <c r="FK135" s="217"/>
      <c r="FL135" s="217"/>
      <c r="FM135" s="217"/>
      <c r="FN135" s="217"/>
      <c r="FO135" s="217"/>
      <c r="FP135" s="217"/>
      <c r="FQ135" s="217"/>
      <c r="FR135" s="217"/>
      <c r="FS135" s="217"/>
      <c r="FT135" s="217"/>
      <c r="FU135" s="217"/>
      <c r="FV135" s="217"/>
      <c r="FW135" s="217"/>
      <c r="FX135" s="217"/>
      <c r="FY135" s="217"/>
      <c r="FZ135" s="217"/>
      <c r="GA135" s="217"/>
      <c r="GB135" s="217"/>
      <c r="GC135" s="217"/>
      <c r="GD135" s="217"/>
      <c r="GE135" s="217"/>
      <c r="GF135" s="217"/>
      <c r="GG135" s="217"/>
      <c r="GH135" s="217"/>
      <c r="GI135" s="217"/>
      <c r="GJ135" s="217"/>
      <c r="GK135" s="217"/>
      <c r="GL135" s="217"/>
      <c r="GM135" s="217"/>
      <c r="GN135" s="217"/>
      <c r="GO135" s="217"/>
      <c r="GP135" s="217"/>
      <c r="GQ135" s="217"/>
      <c r="GR135" s="217"/>
      <c r="GS135" s="217"/>
      <c r="GT135" s="217"/>
      <c r="GU135" s="217"/>
      <c r="GV135" s="217"/>
      <c r="GW135" s="217"/>
      <c r="GX135" s="217"/>
      <c r="GY135" s="217"/>
      <c r="GZ135" s="217"/>
      <c r="HA135" s="217"/>
      <c r="HB135" s="217"/>
      <c r="HC135" s="217"/>
      <c r="HD135" s="217"/>
      <c r="HE135" s="217"/>
      <c r="HF135" s="217"/>
      <c r="HG135" s="217"/>
      <c r="HH135" s="217"/>
      <c r="HI135" s="217"/>
      <c r="HJ135" s="217"/>
      <c r="HK135" s="217"/>
      <c r="HL135" s="217"/>
      <c r="HM135" s="217"/>
      <c r="HN135" s="217"/>
      <c r="HO135" s="217"/>
      <c r="HP135" s="217"/>
      <c r="HQ135" s="217"/>
      <c r="HR135" s="217"/>
      <c r="HS135" s="217"/>
      <c r="HT135" s="217"/>
      <c r="HU135" s="217"/>
      <c r="HV135" s="217"/>
      <c r="HW135" s="217"/>
      <c r="HX135" s="217"/>
      <c r="HY135" s="217"/>
      <c r="HZ135" s="217"/>
      <c r="IA135" s="217"/>
      <c r="IB135" s="217"/>
      <c r="IC135" s="217"/>
      <c r="ID135" s="217"/>
      <c r="IE135" s="217"/>
      <c r="IF135" s="217"/>
      <c r="IG135" s="217"/>
      <c r="IH135" s="217"/>
      <c r="II135" s="217"/>
      <c r="IJ135" s="217"/>
      <c r="IK135" s="217"/>
      <c r="IL135" s="217"/>
      <c r="IM135" s="217"/>
      <c r="IN135" s="217"/>
      <c r="IO135" s="217"/>
      <c r="IP135" s="217"/>
      <c r="IQ135" s="217"/>
      <c r="IR135" s="217"/>
      <c r="IS135" s="217"/>
      <c r="IT135" s="217"/>
      <c r="IU135" s="217"/>
      <c r="IV135" s="217"/>
      <c r="IW135" s="217"/>
      <c r="IX135" s="217"/>
      <c r="IY135" s="217"/>
      <c r="IZ135" s="217"/>
      <c r="JA135" s="217"/>
      <c r="JB135" s="217"/>
      <c r="JC135" s="217"/>
      <c r="JD135" s="217"/>
      <c r="JE135" s="217"/>
      <c r="JF135" s="217"/>
      <c r="JG135" s="217"/>
      <c r="JH135" s="217"/>
      <c r="JI135" s="217"/>
      <c r="JJ135" s="217"/>
      <c r="JK135" s="217"/>
      <c r="JL135" s="217"/>
      <c r="JM135" s="217"/>
      <c r="JN135" s="217"/>
      <c r="JO135" s="217"/>
      <c r="JP135" s="217"/>
      <c r="JQ135" s="217"/>
      <c r="JR135" s="217"/>
      <c r="JS135" s="217"/>
      <c r="JT135" s="217"/>
      <c r="JU135" s="217"/>
      <c r="JV135" s="217"/>
      <c r="JW135" s="217"/>
      <c r="JX135" s="217"/>
      <c r="JY135" s="217"/>
      <c r="JZ135" s="217"/>
      <c r="KA135" s="217"/>
      <c r="KB135" s="217"/>
      <c r="KC135" s="217"/>
      <c r="KD135" s="217"/>
      <c r="KE135" s="217"/>
      <c r="KF135" s="217"/>
      <c r="KG135" s="217"/>
      <c r="KH135" s="217"/>
      <c r="KI135" s="217"/>
      <c r="KJ135" s="217"/>
      <c r="KK135" s="217"/>
      <c r="KL135" s="217"/>
      <c r="KM135" s="217"/>
      <c r="KN135" s="217"/>
      <c r="KO135" s="217"/>
      <c r="KP135" s="217"/>
      <c r="KQ135" s="217"/>
      <c r="KR135" s="217"/>
      <c r="KS135" s="217"/>
      <c r="KT135" s="217"/>
      <c r="KU135" s="217"/>
      <c r="KV135" s="217"/>
      <c r="KW135" s="217"/>
      <c r="KX135" s="217"/>
      <c r="KY135" s="217"/>
      <c r="KZ135" s="217"/>
      <c r="LA135" s="217"/>
      <c r="LB135" s="217"/>
      <c r="LC135" s="217"/>
      <c r="LD135" s="217"/>
      <c r="LE135" s="217"/>
      <c r="LF135" s="217"/>
      <c r="LG135" s="217"/>
      <c r="LH135" s="217"/>
      <c r="LI135" s="217"/>
      <c r="LJ135" s="217"/>
      <c r="LK135" s="217"/>
      <c r="LL135" s="217"/>
      <c r="LM135" s="217"/>
      <c r="LN135" s="217"/>
      <c r="LO135" s="217"/>
    </row>
    <row r="136" spans="7:327" x14ac:dyDescent="0.2"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  <c r="EF136" s="217"/>
      <c r="EG136" s="217"/>
      <c r="EH136" s="217"/>
      <c r="EI136" s="217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17"/>
      <c r="ET136" s="217"/>
      <c r="EU136" s="217"/>
      <c r="EV136" s="217"/>
      <c r="EW136" s="217"/>
      <c r="EX136" s="217"/>
      <c r="EY136" s="217"/>
      <c r="EZ136" s="217"/>
      <c r="FA136" s="217"/>
      <c r="FB136" s="217"/>
      <c r="FC136" s="217"/>
      <c r="FD136" s="217"/>
      <c r="FE136" s="217"/>
      <c r="FF136" s="217"/>
      <c r="FG136" s="217"/>
      <c r="FH136" s="217"/>
      <c r="FI136" s="217"/>
      <c r="FJ136" s="217"/>
      <c r="FK136" s="217"/>
      <c r="FL136" s="217"/>
      <c r="FM136" s="217"/>
      <c r="FN136" s="217"/>
      <c r="FO136" s="217"/>
      <c r="FP136" s="217"/>
      <c r="FQ136" s="217"/>
      <c r="FR136" s="217"/>
      <c r="FS136" s="217"/>
      <c r="FT136" s="217"/>
      <c r="FU136" s="217"/>
      <c r="FV136" s="217"/>
      <c r="FW136" s="217"/>
      <c r="FX136" s="217"/>
      <c r="FY136" s="217"/>
      <c r="FZ136" s="217"/>
      <c r="GA136" s="217"/>
      <c r="GB136" s="217"/>
      <c r="GC136" s="217"/>
      <c r="GD136" s="217"/>
      <c r="GE136" s="217"/>
      <c r="GF136" s="217"/>
      <c r="GG136" s="217"/>
      <c r="GH136" s="217"/>
      <c r="GI136" s="217"/>
      <c r="GJ136" s="217"/>
      <c r="GK136" s="217"/>
      <c r="GL136" s="217"/>
      <c r="GM136" s="217"/>
      <c r="GN136" s="217"/>
      <c r="GO136" s="217"/>
      <c r="GP136" s="217"/>
      <c r="GQ136" s="217"/>
      <c r="GR136" s="217"/>
      <c r="GS136" s="217"/>
      <c r="GT136" s="217"/>
      <c r="GU136" s="217"/>
      <c r="GV136" s="217"/>
      <c r="GW136" s="217"/>
      <c r="GX136" s="217"/>
      <c r="GY136" s="217"/>
      <c r="GZ136" s="217"/>
      <c r="HA136" s="217"/>
      <c r="HB136" s="217"/>
      <c r="HC136" s="217"/>
      <c r="HD136" s="217"/>
      <c r="HE136" s="217"/>
      <c r="HF136" s="217"/>
      <c r="HG136" s="217"/>
      <c r="HH136" s="217"/>
      <c r="HI136" s="217"/>
      <c r="HJ136" s="217"/>
      <c r="HK136" s="217"/>
      <c r="HL136" s="217"/>
      <c r="HM136" s="217"/>
      <c r="HN136" s="217"/>
      <c r="HO136" s="217"/>
      <c r="HP136" s="217"/>
      <c r="HQ136" s="217"/>
      <c r="HR136" s="217"/>
      <c r="HS136" s="217"/>
      <c r="HT136" s="217"/>
      <c r="HU136" s="217"/>
      <c r="HV136" s="217"/>
      <c r="HW136" s="217"/>
      <c r="HX136" s="217"/>
      <c r="HY136" s="217"/>
      <c r="HZ136" s="217"/>
      <c r="IA136" s="217"/>
      <c r="IB136" s="217"/>
      <c r="IC136" s="217"/>
      <c r="ID136" s="217"/>
      <c r="IE136" s="217"/>
      <c r="IF136" s="217"/>
      <c r="IG136" s="217"/>
      <c r="IH136" s="217"/>
      <c r="II136" s="217"/>
      <c r="IJ136" s="217"/>
      <c r="IK136" s="217"/>
      <c r="IL136" s="217"/>
      <c r="IM136" s="217"/>
      <c r="IN136" s="217"/>
      <c r="IO136" s="217"/>
      <c r="IP136" s="217"/>
      <c r="IQ136" s="217"/>
      <c r="IR136" s="217"/>
      <c r="IS136" s="217"/>
      <c r="IT136" s="217"/>
      <c r="IU136" s="217"/>
      <c r="IV136" s="217"/>
      <c r="IW136" s="217"/>
      <c r="IX136" s="217"/>
      <c r="IY136" s="217"/>
      <c r="IZ136" s="217"/>
      <c r="JA136" s="217"/>
      <c r="JB136" s="217"/>
      <c r="JC136" s="217"/>
      <c r="JD136" s="217"/>
      <c r="JE136" s="217"/>
      <c r="JF136" s="217"/>
      <c r="JG136" s="217"/>
      <c r="JH136" s="217"/>
      <c r="JI136" s="217"/>
      <c r="JJ136" s="217"/>
      <c r="JK136" s="217"/>
      <c r="JL136" s="217"/>
      <c r="JM136" s="217"/>
      <c r="JN136" s="217"/>
      <c r="JO136" s="217"/>
      <c r="JP136" s="217"/>
      <c r="JQ136" s="217"/>
      <c r="JR136" s="217"/>
      <c r="JS136" s="217"/>
      <c r="JT136" s="217"/>
      <c r="JU136" s="217"/>
      <c r="JV136" s="217"/>
      <c r="JW136" s="217"/>
      <c r="JX136" s="217"/>
      <c r="JY136" s="217"/>
      <c r="JZ136" s="217"/>
      <c r="KA136" s="217"/>
      <c r="KB136" s="217"/>
      <c r="KC136" s="217"/>
      <c r="KD136" s="217"/>
      <c r="KE136" s="217"/>
      <c r="KF136" s="217"/>
      <c r="KG136" s="217"/>
      <c r="KH136" s="217"/>
      <c r="KI136" s="217"/>
      <c r="KJ136" s="217"/>
      <c r="KK136" s="217"/>
      <c r="KL136" s="217"/>
      <c r="KM136" s="217"/>
      <c r="KN136" s="217"/>
      <c r="KO136" s="217"/>
      <c r="KP136" s="217"/>
      <c r="KQ136" s="217"/>
      <c r="KR136" s="217"/>
      <c r="KS136" s="217"/>
      <c r="KT136" s="217"/>
      <c r="KU136" s="217"/>
      <c r="KV136" s="217"/>
      <c r="KW136" s="217"/>
      <c r="KX136" s="217"/>
      <c r="KY136" s="217"/>
      <c r="KZ136" s="217"/>
      <c r="LA136" s="217"/>
      <c r="LB136" s="217"/>
      <c r="LC136" s="217"/>
      <c r="LD136" s="217"/>
      <c r="LE136" s="217"/>
      <c r="LF136" s="217"/>
      <c r="LG136" s="217"/>
      <c r="LH136" s="217"/>
      <c r="LI136" s="217"/>
      <c r="LJ136" s="217"/>
      <c r="LK136" s="217"/>
      <c r="LL136" s="217"/>
      <c r="LM136" s="217"/>
      <c r="LN136" s="217"/>
      <c r="LO136" s="217"/>
    </row>
    <row r="137" spans="7:327" x14ac:dyDescent="0.2"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  <c r="EF137" s="217"/>
      <c r="EG137" s="217"/>
      <c r="EH137" s="217"/>
      <c r="EI137" s="217"/>
      <c r="EJ137" s="217"/>
      <c r="EK137" s="217"/>
      <c r="EL137" s="217"/>
      <c r="EM137" s="217"/>
      <c r="EN137" s="217"/>
      <c r="EO137" s="217"/>
      <c r="EP137" s="217"/>
      <c r="EQ137" s="217"/>
      <c r="ER137" s="217"/>
      <c r="ES137" s="217"/>
      <c r="ET137" s="217"/>
      <c r="EU137" s="217"/>
      <c r="EV137" s="217"/>
      <c r="EW137" s="217"/>
      <c r="EX137" s="217"/>
      <c r="EY137" s="217"/>
      <c r="EZ137" s="217"/>
      <c r="FA137" s="217"/>
      <c r="FB137" s="217"/>
      <c r="FC137" s="217"/>
      <c r="FD137" s="217"/>
      <c r="FE137" s="217"/>
      <c r="FF137" s="217"/>
      <c r="FG137" s="217"/>
      <c r="FH137" s="217"/>
      <c r="FI137" s="217"/>
      <c r="FJ137" s="217"/>
      <c r="FK137" s="217"/>
      <c r="FL137" s="217"/>
      <c r="FM137" s="217"/>
      <c r="FN137" s="217"/>
      <c r="FO137" s="217"/>
      <c r="FP137" s="217"/>
      <c r="FQ137" s="217"/>
      <c r="FR137" s="217"/>
      <c r="FS137" s="217"/>
      <c r="FT137" s="217"/>
      <c r="FU137" s="217"/>
      <c r="FV137" s="217"/>
      <c r="FW137" s="217"/>
      <c r="FX137" s="217"/>
      <c r="FY137" s="217"/>
      <c r="FZ137" s="217"/>
      <c r="GA137" s="217"/>
      <c r="GB137" s="217"/>
      <c r="GC137" s="217"/>
      <c r="GD137" s="217"/>
      <c r="GE137" s="217"/>
      <c r="GF137" s="217"/>
      <c r="GG137" s="217"/>
      <c r="GH137" s="217"/>
      <c r="GI137" s="217"/>
      <c r="GJ137" s="217"/>
      <c r="GK137" s="217"/>
      <c r="GL137" s="217"/>
      <c r="GM137" s="217"/>
      <c r="GN137" s="217"/>
      <c r="GO137" s="217"/>
      <c r="GP137" s="217"/>
      <c r="GQ137" s="217"/>
      <c r="GR137" s="217"/>
      <c r="GS137" s="217"/>
      <c r="GT137" s="217"/>
      <c r="GU137" s="217"/>
      <c r="GV137" s="217"/>
      <c r="GW137" s="217"/>
      <c r="GX137" s="217"/>
      <c r="GY137" s="217"/>
      <c r="GZ137" s="217"/>
      <c r="HA137" s="217"/>
      <c r="HB137" s="217"/>
      <c r="HC137" s="217"/>
      <c r="HD137" s="217"/>
      <c r="HE137" s="217"/>
      <c r="HF137" s="217"/>
      <c r="HG137" s="217"/>
      <c r="HH137" s="217"/>
      <c r="HI137" s="217"/>
      <c r="HJ137" s="217"/>
      <c r="HK137" s="217"/>
      <c r="HL137" s="217"/>
      <c r="HM137" s="217"/>
      <c r="HN137" s="217"/>
      <c r="HO137" s="217"/>
      <c r="HP137" s="217"/>
      <c r="HQ137" s="217"/>
      <c r="HR137" s="217"/>
      <c r="HS137" s="217"/>
      <c r="HT137" s="217"/>
      <c r="HU137" s="217"/>
      <c r="HV137" s="217"/>
      <c r="HW137" s="217"/>
      <c r="HX137" s="217"/>
      <c r="HY137" s="217"/>
      <c r="HZ137" s="217"/>
      <c r="IA137" s="217"/>
      <c r="IB137" s="217"/>
      <c r="IC137" s="217"/>
      <c r="ID137" s="217"/>
      <c r="IE137" s="217"/>
      <c r="IF137" s="217"/>
      <c r="IG137" s="217"/>
      <c r="IH137" s="217"/>
      <c r="II137" s="217"/>
      <c r="IJ137" s="217"/>
      <c r="IK137" s="217"/>
      <c r="IL137" s="217"/>
      <c r="IM137" s="217"/>
      <c r="IN137" s="217"/>
      <c r="IO137" s="217"/>
      <c r="IP137" s="217"/>
      <c r="IQ137" s="217"/>
      <c r="IR137" s="217"/>
      <c r="IS137" s="217"/>
      <c r="IT137" s="217"/>
      <c r="IU137" s="217"/>
      <c r="IV137" s="217"/>
      <c r="IW137" s="217"/>
      <c r="IX137" s="217"/>
      <c r="IY137" s="217"/>
      <c r="IZ137" s="217"/>
      <c r="JA137" s="217"/>
      <c r="JB137" s="217"/>
      <c r="JC137" s="217"/>
      <c r="JD137" s="217"/>
      <c r="JE137" s="217"/>
      <c r="JF137" s="217"/>
      <c r="JG137" s="217"/>
      <c r="JH137" s="217"/>
      <c r="JI137" s="217"/>
      <c r="JJ137" s="217"/>
      <c r="JK137" s="217"/>
      <c r="JL137" s="217"/>
      <c r="JM137" s="217"/>
      <c r="JN137" s="217"/>
      <c r="JO137" s="217"/>
      <c r="JP137" s="217"/>
      <c r="JQ137" s="217"/>
      <c r="JR137" s="217"/>
      <c r="JS137" s="217"/>
      <c r="JT137" s="217"/>
      <c r="JU137" s="217"/>
      <c r="JV137" s="217"/>
      <c r="JW137" s="217"/>
      <c r="JX137" s="217"/>
      <c r="JY137" s="217"/>
      <c r="JZ137" s="217"/>
      <c r="KA137" s="217"/>
      <c r="KB137" s="217"/>
      <c r="KC137" s="217"/>
      <c r="KD137" s="217"/>
      <c r="KE137" s="217"/>
      <c r="KF137" s="217"/>
      <c r="KG137" s="217"/>
      <c r="KH137" s="217"/>
      <c r="KI137" s="217"/>
      <c r="KJ137" s="217"/>
      <c r="KK137" s="217"/>
      <c r="KL137" s="217"/>
      <c r="KM137" s="217"/>
      <c r="KN137" s="217"/>
      <c r="KO137" s="217"/>
      <c r="KP137" s="217"/>
      <c r="KQ137" s="217"/>
      <c r="KR137" s="217"/>
      <c r="KS137" s="217"/>
      <c r="KT137" s="217"/>
      <c r="KU137" s="217"/>
      <c r="KV137" s="217"/>
      <c r="KW137" s="217"/>
      <c r="KX137" s="217"/>
      <c r="KY137" s="217"/>
      <c r="KZ137" s="217"/>
      <c r="LA137" s="217"/>
      <c r="LB137" s="217"/>
      <c r="LC137" s="217"/>
      <c r="LD137" s="217"/>
      <c r="LE137" s="217"/>
      <c r="LF137" s="217"/>
      <c r="LG137" s="217"/>
      <c r="LH137" s="217"/>
      <c r="LI137" s="217"/>
      <c r="LJ137" s="217"/>
      <c r="LK137" s="217"/>
      <c r="LL137" s="217"/>
      <c r="LM137" s="217"/>
      <c r="LN137" s="217"/>
      <c r="LO137" s="217"/>
    </row>
    <row r="138" spans="7:327" x14ac:dyDescent="0.2"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  <c r="EF138" s="217"/>
      <c r="EG138" s="217"/>
      <c r="EH138" s="217"/>
      <c r="EI138" s="217"/>
      <c r="EJ138" s="217"/>
      <c r="EK138" s="217"/>
      <c r="EL138" s="217"/>
      <c r="EM138" s="217"/>
      <c r="EN138" s="217"/>
      <c r="EO138" s="217"/>
      <c r="EP138" s="217"/>
      <c r="EQ138" s="217"/>
      <c r="ER138" s="217"/>
      <c r="ES138" s="217"/>
      <c r="ET138" s="217"/>
      <c r="EU138" s="217"/>
      <c r="EV138" s="217"/>
      <c r="EW138" s="217"/>
      <c r="EX138" s="217"/>
      <c r="EY138" s="217"/>
      <c r="EZ138" s="217"/>
      <c r="FA138" s="217"/>
      <c r="FB138" s="217"/>
      <c r="FC138" s="217"/>
      <c r="FD138" s="217"/>
      <c r="FE138" s="217"/>
      <c r="FF138" s="217"/>
      <c r="FG138" s="217"/>
      <c r="FH138" s="217"/>
      <c r="FI138" s="217"/>
      <c r="FJ138" s="217"/>
      <c r="FK138" s="217"/>
      <c r="FL138" s="217"/>
      <c r="FM138" s="217"/>
      <c r="FN138" s="217"/>
      <c r="FO138" s="217"/>
      <c r="FP138" s="217"/>
      <c r="FQ138" s="217"/>
      <c r="FR138" s="217"/>
      <c r="FS138" s="217"/>
      <c r="FT138" s="217"/>
      <c r="FU138" s="217"/>
      <c r="FV138" s="217"/>
      <c r="FW138" s="217"/>
      <c r="FX138" s="217"/>
      <c r="FY138" s="217"/>
      <c r="FZ138" s="217"/>
      <c r="GA138" s="217"/>
      <c r="GB138" s="217"/>
      <c r="GC138" s="217"/>
      <c r="GD138" s="217"/>
      <c r="GE138" s="217"/>
      <c r="GF138" s="217"/>
      <c r="GG138" s="217"/>
      <c r="GH138" s="217"/>
      <c r="GI138" s="217"/>
      <c r="GJ138" s="217"/>
      <c r="GK138" s="217"/>
      <c r="GL138" s="217"/>
      <c r="GM138" s="217"/>
      <c r="GN138" s="217"/>
      <c r="GO138" s="217"/>
      <c r="GP138" s="217"/>
      <c r="GQ138" s="217"/>
      <c r="GR138" s="217"/>
      <c r="GS138" s="217"/>
      <c r="GT138" s="217"/>
      <c r="GU138" s="217"/>
      <c r="GV138" s="217"/>
      <c r="GW138" s="217"/>
      <c r="GX138" s="217"/>
      <c r="GY138" s="217"/>
      <c r="GZ138" s="217"/>
      <c r="HA138" s="217"/>
      <c r="HB138" s="217"/>
      <c r="HC138" s="217"/>
      <c r="HD138" s="217"/>
      <c r="HE138" s="217"/>
      <c r="HF138" s="217"/>
      <c r="HG138" s="217"/>
      <c r="HH138" s="217"/>
      <c r="HI138" s="217"/>
      <c r="HJ138" s="217"/>
      <c r="HK138" s="217"/>
      <c r="HL138" s="217"/>
      <c r="HM138" s="217"/>
      <c r="HN138" s="217"/>
      <c r="HO138" s="217"/>
      <c r="HP138" s="217"/>
      <c r="HQ138" s="217"/>
      <c r="HR138" s="217"/>
      <c r="HS138" s="217"/>
      <c r="HT138" s="217"/>
      <c r="HU138" s="217"/>
      <c r="HV138" s="217"/>
      <c r="HW138" s="217"/>
      <c r="HX138" s="217"/>
      <c r="HY138" s="217"/>
      <c r="HZ138" s="217"/>
      <c r="IA138" s="217"/>
      <c r="IB138" s="217"/>
      <c r="IC138" s="217"/>
      <c r="ID138" s="217"/>
      <c r="IE138" s="217"/>
      <c r="IF138" s="217"/>
      <c r="IG138" s="217"/>
      <c r="IH138" s="217"/>
      <c r="II138" s="217"/>
      <c r="IJ138" s="217"/>
      <c r="IK138" s="217"/>
      <c r="IL138" s="217"/>
      <c r="IM138" s="217"/>
      <c r="IN138" s="217"/>
      <c r="IO138" s="217"/>
      <c r="IP138" s="217"/>
      <c r="IQ138" s="217"/>
      <c r="IR138" s="217"/>
      <c r="IS138" s="217"/>
      <c r="IT138" s="217"/>
      <c r="IU138" s="217"/>
      <c r="IV138" s="217"/>
      <c r="IW138" s="217"/>
      <c r="IX138" s="217"/>
      <c r="IY138" s="217"/>
      <c r="IZ138" s="217"/>
      <c r="JA138" s="217"/>
      <c r="JB138" s="217"/>
      <c r="JC138" s="217"/>
      <c r="JD138" s="217"/>
      <c r="JE138" s="217"/>
      <c r="JF138" s="217"/>
      <c r="JG138" s="217"/>
      <c r="JH138" s="217"/>
      <c r="JI138" s="217"/>
      <c r="JJ138" s="217"/>
      <c r="JK138" s="217"/>
      <c r="JL138" s="217"/>
      <c r="JM138" s="217"/>
      <c r="JN138" s="217"/>
      <c r="JO138" s="217"/>
      <c r="JP138" s="217"/>
      <c r="JQ138" s="217"/>
      <c r="JR138" s="217"/>
      <c r="JS138" s="217"/>
      <c r="JT138" s="217"/>
      <c r="JU138" s="217"/>
      <c r="JV138" s="217"/>
      <c r="JW138" s="217"/>
      <c r="JX138" s="217"/>
      <c r="JY138" s="217"/>
      <c r="JZ138" s="217"/>
      <c r="KA138" s="217"/>
      <c r="KB138" s="217"/>
      <c r="KC138" s="217"/>
      <c r="KD138" s="217"/>
      <c r="KE138" s="217"/>
      <c r="KF138" s="217"/>
      <c r="KG138" s="217"/>
      <c r="KH138" s="217"/>
      <c r="KI138" s="217"/>
      <c r="KJ138" s="217"/>
      <c r="KK138" s="217"/>
      <c r="KL138" s="217"/>
      <c r="KM138" s="217"/>
      <c r="KN138" s="217"/>
      <c r="KO138" s="217"/>
      <c r="KP138" s="217"/>
      <c r="KQ138" s="217"/>
      <c r="KR138" s="217"/>
      <c r="KS138" s="217"/>
      <c r="KT138" s="217"/>
      <c r="KU138" s="217"/>
      <c r="KV138" s="217"/>
      <c r="KW138" s="217"/>
      <c r="KX138" s="217"/>
      <c r="KY138" s="217"/>
      <c r="KZ138" s="217"/>
      <c r="LA138" s="217"/>
      <c r="LB138" s="217"/>
      <c r="LC138" s="217"/>
      <c r="LD138" s="217"/>
      <c r="LE138" s="217"/>
      <c r="LF138" s="217"/>
      <c r="LG138" s="217"/>
      <c r="LH138" s="217"/>
      <c r="LI138" s="217"/>
      <c r="LJ138" s="217"/>
      <c r="LK138" s="217"/>
      <c r="LL138" s="217"/>
      <c r="LM138" s="217"/>
      <c r="LN138" s="217"/>
      <c r="LO138" s="217"/>
    </row>
    <row r="139" spans="7:327" x14ac:dyDescent="0.2"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  <c r="EF139" s="217"/>
      <c r="EG139" s="217"/>
      <c r="EH139" s="217"/>
      <c r="EI139" s="217"/>
      <c r="EJ139" s="217"/>
      <c r="EK139" s="217"/>
      <c r="EL139" s="217"/>
      <c r="EM139" s="217"/>
      <c r="EN139" s="217"/>
      <c r="EO139" s="217"/>
      <c r="EP139" s="217"/>
      <c r="EQ139" s="217"/>
      <c r="ER139" s="217"/>
      <c r="ES139" s="217"/>
      <c r="ET139" s="217"/>
      <c r="EU139" s="217"/>
      <c r="EV139" s="217"/>
      <c r="EW139" s="217"/>
      <c r="EX139" s="217"/>
      <c r="EY139" s="217"/>
      <c r="EZ139" s="217"/>
      <c r="FA139" s="217"/>
      <c r="FB139" s="217"/>
      <c r="FC139" s="217"/>
      <c r="FD139" s="217"/>
      <c r="FE139" s="217"/>
      <c r="FF139" s="217"/>
      <c r="FG139" s="217"/>
      <c r="FH139" s="217"/>
      <c r="FI139" s="217"/>
      <c r="FJ139" s="217"/>
      <c r="FK139" s="217"/>
      <c r="FL139" s="217"/>
      <c r="FM139" s="217"/>
      <c r="FN139" s="217"/>
      <c r="FO139" s="217"/>
      <c r="FP139" s="217"/>
      <c r="FQ139" s="217"/>
      <c r="FR139" s="217"/>
      <c r="FS139" s="217"/>
      <c r="FT139" s="217"/>
      <c r="FU139" s="217"/>
      <c r="FV139" s="217"/>
      <c r="FW139" s="217"/>
      <c r="FX139" s="217"/>
      <c r="FY139" s="217"/>
      <c r="FZ139" s="217"/>
      <c r="GA139" s="217"/>
      <c r="GB139" s="217"/>
      <c r="GC139" s="217"/>
      <c r="GD139" s="217"/>
      <c r="GE139" s="217"/>
      <c r="GF139" s="217"/>
      <c r="GG139" s="217"/>
      <c r="GH139" s="217"/>
      <c r="GI139" s="217"/>
      <c r="GJ139" s="217"/>
      <c r="GK139" s="217"/>
      <c r="GL139" s="217"/>
      <c r="GM139" s="217"/>
      <c r="GN139" s="217"/>
      <c r="GO139" s="217"/>
      <c r="GP139" s="217"/>
      <c r="GQ139" s="217"/>
      <c r="GR139" s="217"/>
      <c r="GS139" s="217"/>
      <c r="GT139" s="217"/>
      <c r="GU139" s="217"/>
      <c r="GV139" s="217"/>
      <c r="GW139" s="217"/>
      <c r="GX139" s="217"/>
      <c r="GY139" s="217"/>
      <c r="GZ139" s="217"/>
      <c r="HA139" s="217"/>
      <c r="HB139" s="217"/>
      <c r="HC139" s="217"/>
      <c r="HD139" s="217"/>
      <c r="HE139" s="217"/>
      <c r="HF139" s="217"/>
      <c r="HG139" s="217"/>
      <c r="HH139" s="217"/>
      <c r="HI139" s="217"/>
      <c r="HJ139" s="217"/>
      <c r="HK139" s="217"/>
      <c r="HL139" s="217"/>
      <c r="HM139" s="217"/>
      <c r="HN139" s="217"/>
      <c r="HO139" s="217"/>
      <c r="HP139" s="217"/>
      <c r="HQ139" s="217"/>
      <c r="HR139" s="217"/>
      <c r="HS139" s="217"/>
      <c r="HT139" s="217"/>
      <c r="HU139" s="217"/>
      <c r="HV139" s="217"/>
      <c r="HW139" s="217"/>
      <c r="HX139" s="217"/>
      <c r="HY139" s="217"/>
      <c r="HZ139" s="217"/>
      <c r="IA139" s="217"/>
      <c r="IB139" s="217"/>
      <c r="IC139" s="217"/>
      <c r="ID139" s="217"/>
      <c r="IE139" s="217"/>
      <c r="IF139" s="217"/>
      <c r="IG139" s="217"/>
      <c r="IH139" s="217"/>
      <c r="II139" s="217"/>
      <c r="IJ139" s="217"/>
      <c r="IK139" s="217"/>
      <c r="IL139" s="217"/>
      <c r="IM139" s="217"/>
      <c r="IN139" s="217"/>
      <c r="IO139" s="217"/>
      <c r="IP139" s="217"/>
      <c r="IQ139" s="217"/>
      <c r="IR139" s="217"/>
      <c r="IS139" s="217"/>
      <c r="IT139" s="217"/>
      <c r="IU139" s="217"/>
      <c r="IV139" s="217"/>
      <c r="IW139" s="217"/>
      <c r="IX139" s="217"/>
      <c r="IY139" s="217"/>
      <c r="IZ139" s="217"/>
      <c r="JA139" s="217"/>
      <c r="JB139" s="217"/>
      <c r="JC139" s="217"/>
      <c r="JD139" s="217"/>
      <c r="JE139" s="217"/>
      <c r="JF139" s="217"/>
      <c r="JG139" s="217"/>
      <c r="JH139" s="217"/>
      <c r="JI139" s="217"/>
      <c r="JJ139" s="217"/>
      <c r="JK139" s="217"/>
      <c r="JL139" s="217"/>
      <c r="JM139" s="217"/>
      <c r="JN139" s="217"/>
      <c r="JO139" s="217"/>
      <c r="JP139" s="217"/>
      <c r="JQ139" s="217"/>
      <c r="JR139" s="217"/>
      <c r="JS139" s="217"/>
      <c r="JT139" s="217"/>
      <c r="JU139" s="217"/>
      <c r="JV139" s="217"/>
      <c r="JW139" s="217"/>
      <c r="JX139" s="217"/>
      <c r="JY139" s="217"/>
      <c r="JZ139" s="217"/>
      <c r="KA139" s="217"/>
      <c r="KB139" s="217"/>
      <c r="KC139" s="217"/>
      <c r="KD139" s="217"/>
      <c r="KE139" s="217"/>
      <c r="KF139" s="217"/>
      <c r="KG139" s="217"/>
      <c r="KH139" s="217"/>
      <c r="KI139" s="217"/>
      <c r="KJ139" s="217"/>
      <c r="KK139" s="217"/>
      <c r="KL139" s="217"/>
      <c r="KM139" s="217"/>
      <c r="KN139" s="217"/>
      <c r="KO139" s="217"/>
      <c r="KP139" s="217"/>
      <c r="KQ139" s="217"/>
      <c r="KR139" s="217"/>
      <c r="KS139" s="217"/>
      <c r="KT139" s="217"/>
      <c r="KU139" s="217"/>
      <c r="KV139" s="217"/>
      <c r="KW139" s="217"/>
      <c r="KX139" s="217"/>
      <c r="KY139" s="217"/>
      <c r="KZ139" s="217"/>
      <c r="LA139" s="217"/>
      <c r="LB139" s="217"/>
      <c r="LC139" s="217"/>
      <c r="LD139" s="217"/>
      <c r="LE139" s="217"/>
      <c r="LF139" s="217"/>
      <c r="LG139" s="217"/>
      <c r="LH139" s="217"/>
      <c r="LI139" s="217"/>
      <c r="LJ139" s="217"/>
      <c r="LK139" s="217"/>
      <c r="LL139" s="217"/>
      <c r="LM139" s="217"/>
      <c r="LN139" s="217"/>
      <c r="LO139" s="217"/>
    </row>
    <row r="140" spans="7:327" x14ac:dyDescent="0.2"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  <c r="EF140" s="217"/>
      <c r="EG140" s="217"/>
      <c r="EH140" s="217"/>
      <c r="EI140" s="217"/>
      <c r="EJ140" s="217"/>
      <c r="EK140" s="217"/>
      <c r="EL140" s="217"/>
      <c r="EM140" s="217"/>
      <c r="EN140" s="217"/>
      <c r="EO140" s="217"/>
      <c r="EP140" s="217"/>
      <c r="EQ140" s="217"/>
      <c r="ER140" s="217"/>
      <c r="ES140" s="217"/>
      <c r="ET140" s="217"/>
      <c r="EU140" s="217"/>
      <c r="EV140" s="217"/>
      <c r="EW140" s="217"/>
      <c r="EX140" s="217"/>
      <c r="EY140" s="217"/>
      <c r="EZ140" s="217"/>
      <c r="FA140" s="217"/>
      <c r="FB140" s="217"/>
      <c r="FC140" s="217"/>
      <c r="FD140" s="217"/>
      <c r="FE140" s="217"/>
      <c r="FF140" s="217"/>
      <c r="FG140" s="217"/>
      <c r="FH140" s="217"/>
      <c r="FI140" s="217"/>
      <c r="FJ140" s="217"/>
      <c r="FK140" s="217"/>
      <c r="FL140" s="217"/>
      <c r="FM140" s="217"/>
      <c r="FN140" s="217"/>
      <c r="FO140" s="217"/>
      <c r="FP140" s="217"/>
      <c r="FQ140" s="217"/>
      <c r="FR140" s="217"/>
      <c r="FS140" s="217"/>
      <c r="FT140" s="217"/>
      <c r="FU140" s="217"/>
      <c r="FV140" s="217"/>
      <c r="FW140" s="217"/>
      <c r="FX140" s="217"/>
      <c r="FY140" s="217"/>
      <c r="FZ140" s="217"/>
      <c r="GA140" s="217"/>
      <c r="GB140" s="217"/>
      <c r="GC140" s="217"/>
      <c r="GD140" s="217"/>
      <c r="GE140" s="217"/>
      <c r="GF140" s="217"/>
      <c r="GG140" s="217"/>
      <c r="GH140" s="217"/>
      <c r="GI140" s="217"/>
      <c r="GJ140" s="217"/>
      <c r="GK140" s="217"/>
      <c r="GL140" s="217"/>
      <c r="GM140" s="217"/>
      <c r="GN140" s="217"/>
      <c r="GO140" s="217"/>
      <c r="GP140" s="217"/>
      <c r="GQ140" s="217"/>
      <c r="GR140" s="217"/>
      <c r="GS140" s="217"/>
      <c r="GT140" s="217"/>
      <c r="GU140" s="217"/>
      <c r="GV140" s="217"/>
      <c r="GW140" s="217"/>
      <c r="GX140" s="217"/>
      <c r="GY140" s="217"/>
      <c r="GZ140" s="217"/>
      <c r="HA140" s="217"/>
      <c r="HB140" s="217"/>
      <c r="HC140" s="217"/>
      <c r="HD140" s="217"/>
      <c r="HE140" s="217"/>
      <c r="HF140" s="217"/>
      <c r="HG140" s="217"/>
      <c r="HH140" s="217"/>
      <c r="HI140" s="217"/>
      <c r="HJ140" s="217"/>
      <c r="HK140" s="217"/>
      <c r="HL140" s="217"/>
      <c r="HM140" s="217"/>
      <c r="HN140" s="217"/>
      <c r="HO140" s="217"/>
      <c r="HP140" s="217"/>
      <c r="HQ140" s="217"/>
      <c r="HR140" s="217"/>
      <c r="HS140" s="217"/>
      <c r="HT140" s="217"/>
      <c r="HU140" s="217"/>
      <c r="HV140" s="217"/>
      <c r="HW140" s="217"/>
      <c r="HX140" s="217"/>
      <c r="HY140" s="217"/>
      <c r="HZ140" s="217"/>
      <c r="IA140" s="217"/>
      <c r="IB140" s="217"/>
      <c r="IC140" s="217"/>
      <c r="ID140" s="217"/>
      <c r="IE140" s="217"/>
      <c r="IF140" s="217"/>
      <c r="IG140" s="217"/>
      <c r="IH140" s="217"/>
      <c r="II140" s="217"/>
      <c r="IJ140" s="217"/>
      <c r="IK140" s="217"/>
      <c r="IL140" s="217"/>
      <c r="IM140" s="217"/>
      <c r="IN140" s="217"/>
      <c r="IO140" s="217"/>
      <c r="IP140" s="217"/>
      <c r="IQ140" s="217"/>
      <c r="IR140" s="217"/>
      <c r="IS140" s="217"/>
      <c r="IT140" s="217"/>
      <c r="IU140" s="217"/>
      <c r="IV140" s="217"/>
      <c r="IW140" s="217"/>
      <c r="IX140" s="217"/>
      <c r="IY140" s="217"/>
      <c r="IZ140" s="217"/>
      <c r="JA140" s="217"/>
      <c r="JB140" s="217"/>
      <c r="JC140" s="217"/>
      <c r="JD140" s="217"/>
      <c r="JE140" s="217"/>
      <c r="JF140" s="217"/>
      <c r="JG140" s="217"/>
      <c r="JH140" s="217"/>
      <c r="JI140" s="217"/>
      <c r="JJ140" s="217"/>
      <c r="JK140" s="217"/>
      <c r="JL140" s="217"/>
      <c r="JM140" s="217"/>
      <c r="JN140" s="217"/>
      <c r="JO140" s="217"/>
      <c r="JP140" s="217"/>
      <c r="JQ140" s="217"/>
      <c r="JR140" s="217"/>
      <c r="JS140" s="217"/>
      <c r="JT140" s="217"/>
      <c r="JU140" s="217"/>
      <c r="JV140" s="217"/>
      <c r="JW140" s="217"/>
      <c r="JX140" s="217"/>
      <c r="JY140" s="217"/>
      <c r="JZ140" s="217"/>
      <c r="KA140" s="217"/>
      <c r="KB140" s="217"/>
      <c r="KC140" s="217"/>
      <c r="KD140" s="217"/>
      <c r="KE140" s="217"/>
      <c r="KF140" s="217"/>
      <c r="KG140" s="217"/>
      <c r="KH140" s="217"/>
      <c r="KI140" s="217"/>
      <c r="KJ140" s="217"/>
      <c r="KK140" s="217"/>
      <c r="KL140" s="217"/>
      <c r="KM140" s="217"/>
      <c r="KN140" s="217"/>
      <c r="KO140" s="217"/>
      <c r="KP140" s="217"/>
      <c r="KQ140" s="217"/>
      <c r="KR140" s="217"/>
      <c r="KS140" s="217"/>
      <c r="KT140" s="217"/>
      <c r="KU140" s="217"/>
      <c r="KV140" s="217"/>
      <c r="KW140" s="217"/>
      <c r="KX140" s="217"/>
      <c r="KY140" s="217"/>
      <c r="KZ140" s="217"/>
      <c r="LA140" s="217"/>
      <c r="LB140" s="217"/>
      <c r="LC140" s="217"/>
      <c r="LD140" s="217"/>
      <c r="LE140" s="217"/>
      <c r="LF140" s="217"/>
      <c r="LG140" s="217"/>
      <c r="LH140" s="217"/>
      <c r="LI140" s="217"/>
      <c r="LJ140" s="217"/>
      <c r="LK140" s="217"/>
      <c r="LL140" s="217"/>
      <c r="LM140" s="217"/>
      <c r="LN140" s="217"/>
      <c r="LO140" s="217"/>
    </row>
    <row r="141" spans="7:327" x14ac:dyDescent="0.2"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  <c r="EF141" s="217"/>
      <c r="EG141" s="217"/>
      <c r="EH141" s="217"/>
      <c r="EI141" s="217"/>
      <c r="EJ141" s="217"/>
      <c r="EK141" s="217"/>
      <c r="EL141" s="217"/>
      <c r="EM141" s="217"/>
      <c r="EN141" s="217"/>
      <c r="EO141" s="217"/>
      <c r="EP141" s="217"/>
      <c r="EQ141" s="217"/>
      <c r="ER141" s="217"/>
      <c r="ES141" s="217"/>
      <c r="ET141" s="217"/>
      <c r="EU141" s="217"/>
      <c r="EV141" s="217"/>
      <c r="EW141" s="217"/>
      <c r="EX141" s="217"/>
      <c r="EY141" s="217"/>
      <c r="EZ141" s="217"/>
      <c r="FA141" s="217"/>
      <c r="FB141" s="217"/>
      <c r="FC141" s="217"/>
      <c r="FD141" s="217"/>
      <c r="FE141" s="217"/>
      <c r="FF141" s="217"/>
      <c r="FG141" s="217"/>
      <c r="FH141" s="217"/>
      <c r="FI141" s="217"/>
      <c r="FJ141" s="217"/>
      <c r="FK141" s="217"/>
      <c r="FL141" s="217"/>
      <c r="FM141" s="217"/>
      <c r="FN141" s="217"/>
      <c r="FO141" s="217"/>
      <c r="FP141" s="217"/>
      <c r="FQ141" s="217"/>
      <c r="FR141" s="217"/>
      <c r="FS141" s="217"/>
      <c r="FT141" s="217"/>
      <c r="FU141" s="217"/>
      <c r="FV141" s="217"/>
      <c r="FW141" s="217"/>
      <c r="FX141" s="217"/>
      <c r="FY141" s="217"/>
      <c r="FZ141" s="217"/>
      <c r="GA141" s="217"/>
      <c r="GB141" s="217"/>
      <c r="GC141" s="217"/>
      <c r="GD141" s="217"/>
      <c r="GE141" s="217"/>
      <c r="GF141" s="217"/>
      <c r="GG141" s="217"/>
      <c r="GH141" s="217"/>
      <c r="GI141" s="217"/>
      <c r="GJ141" s="217"/>
      <c r="GK141" s="217"/>
      <c r="GL141" s="217"/>
      <c r="GM141" s="217"/>
      <c r="GN141" s="217"/>
      <c r="GO141" s="217"/>
      <c r="GP141" s="217"/>
      <c r="GQ141" s="217"/>
      <c r="GR141" s="217"/>
      <c r="GS141" s="217"/>
      <c r="GT141" s="217"/>
      <c r="GU141" s="217"/>
      <c r="GV141" s="217"/>
      <c r="GW141" s="217"/>
      <c r="GX141" s="217"/>
      <c r="GY141" s="217"/>
      <c r="GZ141" s="217"/>
      <c r="HA141" s="217"/>
      <c r="HB141" s="217"/>
      <c r="HC141" s="217"/>
      <c r="HD141" s="217"/>
      <c r="HE141" s="217"/>
      <c r="HF141" s="217"/>
      <c r="HG141" s="217"/>
      <c r="HH141" s="217"/>
      <c r="HI141" s="217"/>
      <c r="HJ141" s="217"/>
      <c r="HK141" s="217"/>
      <c r="HL141" s="217"/>
      <c r="HM141" s="217"/>
      <c r="HN141" s="217"/>
      <c r="HO141" s="217"/>
      <c r="HP141" s="217"/>
      <c r="HQ141" s="217"/>
      <c r="HR141" s="217"/>
      <c r="HS141" s="217"/>
      <c r="HT141" s="217"/>
      <c r="HU141" s="217"/>
      <c r="HV141" s="217"/>
      <c r="HW141" s="217"/>
      <c r="HX141" s="217"/>
      <c r="HY141" s="217"/>
      <c r="HZ141" s="217"/>
      <c r="IA141" s="217"/>
      <c r="IB141" s="217"/>
      <c r="IC141" s="217"/>
      <c r="ID141" s="217"/>
      <c r="IE141" s="217"/>
      <c r="IF141" s="217"/>
      <c r="IG141" s="217"/>
      <c r="IH141" s="217"/>
      <c r="II141" s="217"/>
      <c r="IJ141" s="217"/>
      <c r="IK141" s="217"/>
      <c r="IL141" s="217"/>
      <c r="IM141" s="217"/>
      <c r="IN141" s="217"/>
      <c r="IO141" s="217"/>
      <c r="IP141" s="217"/>
      <c r="IQ141" s="217"/>
      <c r="IR141" s="217"/>
      <c r="IS141" s="217"/>
      <c r="IT141" s="217"/>
      <c r="IU141" s="217"/>
      <c r="IV141" s="217"/>
      <c r="IW141" s="217"/>
      <c r="IX141" s="217"/>
      <c r="IY141" s="217"/>
      <c r="IZ141" s="217"/>
      <c r="JA141" s="217"/>
      <c r="JB141" s="217"/>
      <c r="JC141" s="217"/>
      <c r="JD141" s="217"/>
      <c r="JE141" s="217"/>
      <c r="JF141" s="217"/>
      <c r="JG141" s="217"/>
      <c r="JH141" s="217"/>
      <c r="JI141" s="217"/>
      <c r="JJ141" s="217"/>
      <c r="JK141" s="217"/>
      <c r="JL141" s="217"/>
      <c r="JM141" s="217"/>
      <c r="JN141" s="217"/>
      <c r="JO141" s="217"/>
      <c r="JP141" s="217"/>
      <c r="JQ141" s="217"/>
      <c r="JR141" s="217"/>
      <c r="JS141" s="217"/>
      <c r="JT141" s="217"/>
      <c r="JU141" s="217"/>
      <c r="JV141" s="217"/>
      <c r="JW141" s="217"/>
      <c r="JX141" s="217"/>
      <c r="JY141" s="217"/>
      <c r="JZ141" s="217"/>
      <c r="KA141" s="217"/>
      <c r="KB141" s="217"/>
      <c r="KC141" s="217"/>
      <c r="KD141" s="217"/>
      <c r="KE141" s="217"/>
      <c r="KF141" s="217"/>
      <c r="KG141" s="217"/>
      <c r="KH141" s="217"/>
      <c r="KI141" s="217"/>
      <c r="KJ141" s="217"/>
      <c r="KK141" s="217"/>
      <c r="KL141" s="217"/>
      <c r="KM141" s="217"/>
      <c r="KN141" s="217"/>
      <c r="KO141" s="217"/>
      <c r="KP141" s="217"/>
      <c r="KQ141" s="217"/>
      <c r="KR141" s="217"/>
      <c r="KS141" s="217"/>
      <c r="KT141" s="217"/>
      <c r="KU141" s="217"/>
      <c r="KV141" s="217"/>
      <c r="KW141" s="217"/>
      <c r="KX141" s="217"/>
      <c r="KY141" s="217"/>
      <c r="KZ141" s="217"/>
      <c r="LA141" s="217"/>
      <c r="LB141" s="217"/>
      <c r="LC141" s="217"/>
      <c r="LD141" s="217"/>
      <c r="LE141" s="217"/>
      <c r="LF141" s="217"/>
      <c r="LG141" s="217"/>
      <c r="LH141" s="217"/>
      <c r="LI141" s="217"/>
      <c r="LJ141" s="217"/>
      <c r="LK141" s="217"/>
      <c r="LL141" s="217"/>
      <c r="LM141" s="217"/>
      <c r="LN141" s="217"/>
      <c r="LO141" s="217"/>
    </row>
    <row r="142" spans="7:327" x14ac:dyDescent="0.2"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  <c r="EF142" s="217"/>
      <c r="EG142" s="217"/>
      <c r="EH142" s="217"/>
      <c r="EI142" s="217"/>
      <c r="EJ142" s="217"/>
      <c r="EK142" s="217"/>
      <c r="EL142" s="217"/>
      <c r="EM142" s="217"/>
      <c r="EN142" s="217"/>
      <c r="EO142" s="217"/>
      <c r="EP142" s="217"/>
      <c r="EQ142" s="217"/>
      <c r="ER142" s="217"/>
      <c r="ES142" s="217"/>
      <c r="ET142" s="217"/>
      <c r="EU142" s="217"/>
      <c r="EV142" s="217"/>
      <c r="EW142" s="217"/>
      <c r="EX142" s="217"/>
      <c r="EY142" s="217"/>
      <c r="EZ142" s="217"/>
      <c r="FA142" s="217"/>
      <c r="FB142" s="217"/>
      <c r="FC142" s="217"/>
      <c r="FD142" s="217"/>
      <c r="FE142" s="217"/>
      <c r="FF142" s="217"/>
      <c r="FG142" s="217"/>
      <c r="FH142" s="217"/>
      <c r="FI142" s="217"/>
      <c r="FJ142" s="217"/>
      <c r="FK142" s="217"/>
      <c r="FL142" s="217"/>
      <c r="FM142" s="217"/>
      <c r="FN142" s="217"/>
      <c r="FO142" s="217"/>
      <c r="FP142" s="217"/>
      <c r="FQ142" s="217"/>
      <c r="FR142" s="217"/>
      <c r="FS142" s="217"/>
      <c r="FT142" s="217"/>
      <c r="FU142" s="217"/>
      <c r="FV142" s="217"/>
      <c r="FW142" s="217"/>
      <c r="FX142" s="217"/>
      <c r="FY142" s="217"/>
      <c r="FZ142" s="217"/>
      <c r="GA142" s="217"/>
      <c r="GB142" s="217"/>
      <c r="GC142" s="217"/>
      <c r="GD142" s="217"/>
      <c r="GE142" s="217"/>
      <c r="GF142" s="217"/>
      <c r="GG142" s="217"/>
      <c r="GH142" s="217"/>
      <c r="GI142" s="217"/>
      <c r="GJ142" s="217"/>
      <c r="GK142" s="217"/>
      <c r="GL142" s="217"/>
      <c r="GM142" s="217"/>
      <c r="GN142" s="217"/>
      <c r="GO142" s="217"/>
      <c r="GP142" s="217"/>
      <c r="GQ142" s="217"/>
      <c r="GR142" s="217"/>
      <c r="GS142" s="217"/>
      <c r="GT142" s="217"/>
      <c r="GU142" s="217"/>
      <c r="GV142" s="217"/>
      <c r="GW142" s="217"/>
      <c r="GX142" s="217"/>
      <c r="GY142" s="217"/>
      <c r="GZ142" s="217"/>
      <c r="HA142" s="217"/>
      <c r="HB142" s="217"/>
      <c r="HC142" s="217"/>
      <c r="HD142" s="217"/>
      <c r="HE142" s="217"/>
      <c r="HF142" s="217"/>
      <c r="HG142" s="217"/>
      <c r="HH142" s="217"/>
      <c r="HI142" s="217"/>
      <c r="HJ142" s="217"/>
      <c r="HK142" s="217"/>
      <c r="HL142" s="217"/>
      <c r="HM142" s="217"/>
      <c r="HN142" s="217"/>
      <c r="HO142" s="217"/>
      <c r="HP142" s="217"/>
      <c r="HQ142" s="217"/>
      <c r="HR142" s="217"/>
      <c r="HS142" s="217"/>
      <c r="HT142" s="217"/>
      <c r="HU142" s="217"/>
      <c r="HV142" s="217"/>
      <c r="HW142" s="217"/>
      <c r="HX142" s="217"/>
      <c r="HY142" s="217"/>
      <c r="HZ142" s="217"/>
      <c r="IA142" s="217"/>
      <c r="IB142" s="217"/>
      <c r="IC142" s="217"/>
      <c r="ID142" s="217"/>
      <c r="IE142" s="217"/>
      <c r="IF142" s="217"/>
      <c r="IG142" s="217"/>
      <c r="IH142" s="217"/>
      <c r="II142" s="217"/>
      <c r="IJ142" s="217"/>
      <c r="IK142" s="217"/>
      <c r="IL142" s="217"/>
      <c r="IM142" s="217"/>
      <c r="IN142" s="217"/>
      <c r="IO142" s="217"/>
      <c r="IP142" s="217"/>
      <c r="IQ142" s="217"/>
      <c r="IR142" s="217"/>
      <c r="IS142" s="217"/>
      <c r="IT142" s="217"/>
      <c r="IU142" s="217"/>
      <c r="IV142" s="217"/>
      <c r="IW142" s="217"/>
      <c r="IX142" s="217"/>
      <c r="IY142" s="217"/>
      <c r="IZ142" s="217"/>
      <c r="JA142" s="217"/>
      <c r="JB142" s="217"/>
      <c r="JC142" s="217"/>
      <c r="JD142" s="217"/>
      <c r="JE142" s="217"/>
      <c r="JF142" s="217"/>
      <c r="JG142" s="217"/>
      <c r="JH142" s="217"/>
      <c r="JI142" s="217"/>
      <c r="JJ142" s="217"/>
      <c r="JK142" s="217"/>
      <c r="JL142" s="217"/>
      <c r="JM142" s="217"/>
      <c r="JN142" s="217"/>
      <c r="JO142" s="217"/>
      <c r="JP142" s="217"/>
      <c r="JQ142" s="217"/>
      <c r="JR142" s="217"/>
      <c r="JS142" s="217"/>
      <c r="JT142" s="217"/>
      <c r="JU142" s="217"/>
      <c r="JV142" s="217"/>
      <c r="JW142" s="217"/>
      <c r="JX142" s="217"/>
      <c r="JY142" s="217"/>
      <c r="JZ142" s="217"/>
      <c r="KA142" s="217"/>
      <c r="KB142" s="217"/>
      <c r="KC142" s="217"/>
      <c r="KD142" s="217"/>
      <c r="KE142" s="217"/>
      <c r="KF142" s="217"/>
      <c r="KG142" s="217"/>
      <c r="KH142" s="217"/>
      <c r="KI142" s="217"/>
      <c r="KJ142" s="217"/>
      <c r="KK142" s="217"/>
      <c r="KL142" s="217"/>
      <c r="KM142" s="217"/>
      <c r="KN142" s="217"/>
      <c r="KO142" s="217"/>
      <c r="KP142" s="217"/>
      <c r="KQ142" s="217"/>
      <c r="KR142" s="217"/>
      <c r="KS142" s="217"/>
      <c r="KT142" s="217"/>
      <c r="KU142" s="217"/>
      <c r="KV142" s="217"/>
      <c r="KW142" s="217"/>
      <c r="KX142" s="217"/>
      <c r="KY142" s="217"/>
      <c r="KZ142" s="217"/>
      <c r="LA142" s="217"/>
      <c r="LB142" s="217"/>
      <c r="LC142" s="217"/>
      <c r="LD142" s="217"/>
      <c r="LE142" s="217"/>
      <c r="LF142" s="217"/>
      <c r="LG142" s="217"/>
      <c r="LH142" s="217"/>
      <c r="LI142" s="217"/>
      <c r="LJ142" s="217"/>
      <c r="LK142" s="217"/>
      <c r="LL142" s="217"/>
      <c r="LM142" s="217"/>
      <c r="LN142" s="217"/>
      <c r="LO142" s="217"/>
    </row>
    <row r="143" spans="7:327" x14ac:dyDescent="0.2"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  <c r="ET143" s="217"/>
      <c r="EU143" s="217"/>
      <c r="EV143" s="217"/>
      <c r="EW143" s="217"/>
      <c r="EX143" s="217"/>
      <c r="EY143" s="217"/>
      <c r="EZ143" s="217"/>
      <c r="FA143" s="217"/>
      <c r="FB143" s="217"/>
      <c r="FC143" s="217"/>
      <c r="FD143" s="217"/>
      <c r="FE143" s="217"/>
      <c r="FF143" s="217"/>
      <c r="FG143" s="217"/>
      <c r="FH143" s="217"/>
      <c r="FI143" s="217"/>
      <c r="FJ143" s="217"/>
      <c r="FK143" s="217"/>
      <c r="FL143" s="217"/>
      <c r="FM143" s="217"/>
      <c r="FN143" s="217"/>
      <c r="FO143" s="217"/>
      <c r="FP143" s="217"/>
      <c r="FQ143" s="217"/>
      <c r="FR143" s="217"/>
      <c r="FS143" s="217"/>
      <c r="FT143" s="217"/>
      <c r="FU143" s="217"/>
      <c r="FV143" s="217"/>
      <c r="FW143" s="217"/>
      <c r="FX143" s="217"/>
      <c r="FY143" s="217"/>
      <c r="FZ143" s="217"/>
      <c r="GA143" s="217"/>
      <c r="GB143" s="217"/>
      <c r="GC143" s="217"/>
      <c r="GD143" s="217"/>
      <c r="GE143" s="217"/>
      <c r="GF143" s="217"/>
      <c r="GG143" s="217"/>
      <c r="GH143" s="217"/>
      <c r="GI143" s="217"/>
      <c r="GJ143" s="217"/>
      <c r="GK143" s="217"/>
      <c r="GL143" s="217"/>
      <c r="GM143" s="217"/>
      <c r="GN143" s="217"/>
      <c r="GO143" s="217"/>
      <c r="GP143" s="217"/>
      <c r="GQ143" s="217"/>
      <c r="GR143" s="217"/>
      <c r="GS143" s="217"/>
      <c r="GT143" s="217"/>
      <c r="GU143" s="217"/>
      <c r="GV143" s="217"/>
      <c r="GW143" s="217"/>
      <c r="GX143" s="217"/>
      <c r="GY143" s="217"/>
      <c r="GZ143" s="217"/>
      <c r="HA143" s="217"/>
      <c r="HB143" s="217"/>
      <c r="HC143" s="217"/>
      <c r="HD143" s="217"/>
      <c r="HE143" s="217"/>
      <c r="HF143" s="217"/>
      <c r="HG143" s="217"/>
      <c r="HH143" s="217"/>
      <c r="HI143" s="217"/>
      <c r="HJ143" s="217"/>
      <c r="HK143" s="217"/>
      <c r="HL143" s="217"/>
      <c r="HM143" s="217"/>
      <c r="HN143" s="217"/>
      <c r="HO143" s="217"/>
      <c r="HP143" s="217"/>
      <c r="HQ143" s="217"/>
      <c r="HR143" s="217"/>
      <c r="HS143" s="217"/>
      <c r="HT143" s="217"/>
      <c r="HU143" s="217"/>
      <c r="HV143" s="217"/>
      <c r="HW143" s="217"/>
      <c r="HX143" s="217"/>
      <c r="HY143" s="217"/>
      <c r="HZ143" s="217"/>
      <c r="IA143" s="217"/>
      <c r="IB143" s="217"/>
      <c r="IC143" s="217"/>
      <c r="ID143" s="217"/>
      <c r="IE143" s="217"/>
      <c r="IF143" s="217"/>
      <c r="IG143" s="217"/>
      <c r="IH143" s="217"/>
      <c r="II143" s="217"/>
      <c r="IJ143" s="217"/>
      <c r="IK143" s="217"/>
      <c r="IL143" s="217"/>
      <c r="IM143" s="217"/>
      <c r="IN143" s="217"/>
      <c r="IO143" s="217"/>
      <c r="IP143" s="217"/>
      <c r="IQ143" s="217"/>
      <c r="IR143" s="217"/>
      <c r="IS143" s="217"/>
      <c r="IT143" s="217"/>
      <c r="IU143" s="217"/>
      <c r="IV143" s="217"/>
      <c r="IW143" s="217"/>
      <c r="IX143" s="217"/>
      <c r="IY143" s="217"/>
      <c r="IZ143" s="217"/>
      <c r="JA143" s="217"/>
      <c r="JB143" s="217"/>
      <c r="JC143" s="217"/>
      <c r="JD143" s="217"/>
      <c r="JE143" s="217"/>
      <c r="JF143" s="217"/>
      <c r="JG143" s="217"/>
      <c r="JH143" s="217"/>
      <c r="JI143" s="217"/>
      <c r="JJ143" s="217"/>
      <c r="JK143" s="217"/>
      <c r="JL143" s="217"/>
      <c r="JM143" s="217"/>
      <c r="JN143" s="217"/>
      <c r="JO143" s="217"/>
      <c r="JP143" s="217"/>
      <c r="JQ143" s="217"/>
      <c r="JR143" s="217"/>
      <c r="JS143" s="217"/>
      <c r="JT143" s="217"/>
      <c r="JU143" s="217"/>
      <c r="JV143" s="217"/>
      <c r="JW143" s="217"/>
      <c r="JX143" s="217"/>
      <c r="JY143" s="217"/>
      <c r="JZ143" s="217"/>
      <c r="KA143" s="217"/>
      <c r="KB143" s="217"/>
      <c r="KC143" s="217"/>
      <c r="KD143" s="217"/>
      <c r="KE143" s="217"/>
      <c r="KF143" s="217"/>
      <c r="KG143" s="217"/>
      <c r="KH143" s="217"/>
      <c r="KI143" s="217"/>
      <c r="KJ143" s="217"/>
      <c r="KK143" s="217"/>
      <c r="KL143" s="217"/>
      <c r="KM143" s="217"/>
      <c r="KN143" s="217"/>
      <c r="KO143" s="217"/>
      <c r="KP143" s="217"/>
      <c r="KQ143" s="217"/>
      <c r="KR143" s="217"/>
      <c r="KS143" s="217"/>
      <c r="KT143" s="217"/>
      <c r="KU143" s="217"/>
      <c r="KV143" s="217"/>
      <c r="KW143" s="217"/>
      <c r="KX143" s="217"/>
      <c r="KY143" s="217"/>
      <c r="KZ143" s="217"/>
      <c r="LA143" s="217"/>
      <c r="LB143" s="217"/>
      <c r="LC143" s="217"/>
      <c r="LD143" s="217"/>
      <c r="LE143" s="217"/>
      <c r="LF143" s="217"/>
      <c r="LG143" s="217"/>
      <c r="LH143" s="217"/>
      <c r="LI143" s="217"/>
      <c r="LJ143" s="217"/>
      <c r="LK143" s="217"/>
      <c r="LL143" s="217"/>
      <c r="LM143" s="217"/>
      <c r="LN143" s="217"/>
      <c r="LO143" s="217"/>
    </row>
    <row r="144" spans="7:327" x14ac:dyDescent="0.2"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  <c r="EF144" s="217"/>
      <c r="EG144" s="217"/>
      <c r="EH144" s="217"/>
      <c r="EI144" s="217"/>
      <c r="EJ144" s="217"/>
      <c r="EK144" s="217"/>
      <c r="EL144" s="217"/>
      <c r="EM144" s="217"/>
      <c r="EN144" s="217"/>
      <c r="EO144" s="217"/>
      <c r="EP144" s="217"/>
      <c r="EQ144" s="217"/>
      <c r="ER144" s="217"/>
      <c r="ES144" s="217"/>
      <c r="ET144" s="217"/>
      <c r="EU144" s="217"/>
      <c r="EV144" s="217"/>
      <c r="EW144" s="217"/>
      <c r="EX144" s="217"/>
      <c r="EY144" s="217"/>
      <c r="EZ144" s="217"/>
      <c r="FA144" s="217"/>
      <c r="FB144" s="217"/>
      <c r="FC144" s="217"/>
      <c r="FD144" s="217"/>
      <c r="FE144" s="217"/>
      <c r="FF144" s="217"/>
      <c r="FG144" s="217"/>
      <c r="FH144" s="217"/>
      <c r="FI144" s="217"/>
      <c r="FJ144" s="217"/>
      <c r="FK144" s="217"/>
      <c r="FL144" s="217"/>
      <c r="FM144" s="217"/>
      <c r="FN144" s="217"/>
      <c r="FO144" s="217"/>
      <c r="FP144" s="217"/>
      <c r="FQ144" s="217"/>
      <c r="FR144" s="217"/>
      <c r="FS144" s="217"/>
      <c r="FT144" s="217"/>
      <c r="FU144" s="217"/>
      <c r="FV144" s="217"/>
      <c r="FW144" s="217"/>
      <c r="FX144" s="217"/>
      <c r="FY144" s="217"/>
      <c r="FZ144" s="217"/>
      <c r="GA144" s="217"/>
      <c r="GB144" s="217"/>
      <c r="GC144" s="217"/>
      <c r="GD144" s="217"/>
      <c r="GE144" s="217"/>
      <c r="GF144" s="217"/>
      <c r="GG144" s="217"/>
      <c r="GH144" s="217"/>
      <c r="GI144" s="217"/>
      <c r="GJ144" s="217"/>
      <c r="GK144" s="217"/>
      <c r="GL144" s="217"/>
      <c r="GM144" s="217"/>
      <c r="GN144" s="217"/>
      <c r="GO144" s="217"/>
      <c r="GP144" s="217"/>
      <c r="GQ144" s="217"/>
      <c r="GR144" s="217"/>
      <c r="GS144" s="217"/>
      <c r="GT144" s="217"/>
      <c r="GU144" s="217"/>
      <c r="GV144" s="217"/>
      <c r="GW144" s="217"/>
      <c r="GX144" s="217"/>
      <c r="GY144" s="217"/>
      <c r="GZ144" s="217"/>
      <c r="HA144" s="217"/>
      <c r="HB144" s="217"/>
      <c r="HC144" s="217"/>
      <c r="HD144" s="217"/>
      <c r="HE144" s="217"/>
      <c r="HF144" s="217"/>
      <c r="HG144" s="217"/>
      <c r="HH144" s="217"/>
      <c r="HI144" s="217"/>
      <c r="HJ144" s="217"/>
      <c r="HK144" s="217"/>
      <c r="HL144" s="217"/>
      <c r="HM144" s="217"/>
      <c r="HN144" s="217"/>
      <c r="HO144" s="217"/>
      <c r="HP144" s="217"/>
      <c r="HQ144" s="217"/>
      <c r="HR144" s="217"/>
      <c r="HS144" s="217"/>
      <c r="HT144" s="217"/>
      <c r="HU144" s="217"/>
      <c r="HV144" s="217"/>
      <c r="HW144" s="217"/>
      <c r="HX144" s="217"/>
      <c r="HY144" s="217"/>
      <c r="HZ144" s="217"/>
      <c r="IA144" s="217"/>
      <c r="IB144" s="217"/>
      <c r="IC144" s="217"/>
      <c r="ID144" s="217"/>
      <c r="IE144" s="217"/>
      <c r="IF144" s="217"/>
      <c r="IG144" s="217"/>
      <c r="IH144" s="217"/>
      <c r="II144" s="217"/>
      <c r="IJ144" s="217"/>
      <c r="IK144" s="217"/>
      <c r="IL144" s="217"/>
      <c r="IM144" s="217"/>
      <c r="IN144" s="217"/>
      <c r="IO144" s="217"/>
      <c r="IP144" s="217"/>
      <c r="IQ144" s="217"/>
      <c r="IR144" s="217"/>
      <c r="IS144" s="217"/>
      <c r="IT144" s="217"/>
      <c r="IU144" s="217"/>
      <c r="IV144" s="217"/>
      <c r="IW144" s="217"/>
      <c r="IX144" s="217"/>
      <c r="IY144" s="217"/>
      <c r="IZ144" s="217"/>
      <c r="JA144" s="217"/>
      <c r="JB144" s="217"/>
      <c r="JC144" s="217"/>
      <c r="JD144" s="217"/>
      <c r="JE144" s="217"/>
      <c r="JF144" s="217"/>
      <c r="JG144" s="217"/>
      <c r="JH144" s="217"/>
      <c r="JI144" s="217"/>
      <c r="JJ144" s="217"/>
      <c r="JK144" s="217"/>
      <c r="JL144" s="217"/>
      <c r="JM144" s="217"/>
      <c r="JN144" s="217"/>
      <c r="JO144" s="217"/>
      <c r="JP144" s="217"/>
      <c r="JQ144" s="217"/>
      <c r="JR144" s="217"/>
      <c r="JS144" s="217"/>
      <c r="JT144" s="217"/>
      <c r="JU144" s="217"/>
      <c r="JV144" s="217"/>
      <c r="JW144" s="217"/>
      <c r="JX144" s="217"/>
      <c r="JY144" s="217"/>
      <c r="JZ144" s="217"/>
      <c r="KA144" s="217"/>
      <c r="KB144" s="217"/>
      <c r="KC144" s="217"/>
      <c r="KD144" s="217"/>
      <c r="KE144" s="217"/>
      <c r="KF144" s="217"/>
      <c r="KG144" s="217"/>
      <c r="KH144" s="217"/>
      <c r="KI144" s="217"/>
      <c r="KJ144" s="217"/>
      <c r="KK144" s="217"/>
      <c r="KL144" s="217"/>
      <c r="KM144" s="217"/>
      <c r="KN144" s="217"/>
      <c r="KO144" s="217"/>
      <c r="KP144" s="217"/>
      <c r="KQ144" s="217"/>
      <c r="KR144" s="217"/>
      <c r="KS144" s="217"/>
      <c r="KT144" s="217"/>
      <c r="KU144" s="217"/>
      <c r="KV144" s="217"/>
      <c r="KW144" s="217"/>
      <c r="KX144" s="217"/>
      <c r="KY144" s="217"/>
      <c r="KZ144" s="217"/>
      <c r="LA144" s="217"/>
      <c r="LB144" s="217"/>
      <c r="LC144" s="217"/>
      <c r="LD144" s="217"/>
      <c r="LE144" s="217"/>
      <c r="LF144" s="217"/>
      <c r="LG144" s="217"/>
      <c r="LH144" s="217"/>
      <c r="LI144" s="217"/>
      <c r="LJ144" s="217"/>
      <c r="LK144" s="217"/>
      <c r="LL144" s="217"/>
      <c r="LM144" s="217"/>
      <c r="LN144" s="217"/>
      <c r="LO144" s="217"/>
    </row>
    <row r="145" spans="7:327" x14ac:dyDescent="0.2"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7"/>
      <c r="ER145" s="217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217"/>
      <c r="FJ145" s="217"/>
      <c r="FK145" s="217"/>
      <c r="FL145" s="217"/>
      <c r="FM145" s="217"/>
      <c r="FN145" s="217"/>
      <c r="FO145" s="217"/>
      <c r="FP145" s="217"/>
      <c r="FQ145" s="217"/>
      <c r="FR145" s="217"/>
      <c r="FS145" s="217"/>
      <c r="FT145" s="217"/>
      <c r="FU145" s="217"/>
      <c r="FV145" s="217"/>
      <c r="FW145" s="217"/>
      <c r="FX145" s="217"/>
      <c r="FY145" s="217"/>
      <c r="FZ145" s="217"/>
      <c r="GA145" s="217"/>
      <c r="GB145" s="217"/>
      <c r="GC145" s="217"/>
      <c r="GD145" s="217"/>
      <c r="GE145" s="217"/>
      <c r="GF145" s="217"/>
      <c r="GG145" s="217"/>
      <c r="GH145" s="217"/>
      <c r="GI145" s="217"/>
      <c r="GJ145" s="217"/>
      <c r="GK145" s="217"/>
      <c r="GL145" s="217"/>
      <c r="GM145" s="217"/>
      <c r="GN145" s="217"/>
      <c r="GO145" s="217"/>
      <c r="GP145" s="217"/>
      <c r="GQ145" s="217"/>
      <c r="GR145" s="217"/>
      <c r="GS145" s="217"/>
      <c r="GT145" s="217"/>
      <c r="GU145" s="217"/>
      <c r="GV145" s="217"/>
      <c r="GW145" s="217"/>
      <c r="GX145" s="217"/>
      <c r="GY145" s="217"/>
      <c r="GZ145" s="217"/>
      <c r="HA145" s="217"/>
      <c r="HB145" s="217"/>
      <c r="HC145" s="217"/>
      <c r="HD145" s="217"/>
      <c r="HE145" s="217"/>
      <c r="HF145" s="217"/>
      <c r="HG145" s="217"/>
      <c r="HH145" s="217"/>
      <c r="HI145" s="217"/>
      <c r="HJ145" s="217"/>
      <c r="HK145" s="217"/>
      <c r="HL145" s="217"/>
      <c r="HM145" s="217"/>
      <c r="HN145" s="217"/>
      <c r="HO145" s="217"/>
      <c r="HP145" s="217"/>
      <c r="HQ145" s="217"/>
      <c r="HR145" s="217"/>
      <c r="HS145" s="217"/>
      <c r="HT145" s="217"/>
      <c r="HU145" s="217"/>
      <c r="HV145" s="217"/>
      <c r="HW145" s="217"/>
      <c r="HX145" s="217"/>
      <c r="HY145" s="217"/>
      <c r="HZ145" s="217"/>
      <c r="IA145" s="217"/>
      <c r="IB145" s="217"/>
      <c r="IC145" s="217"/>
      <c r="ID145" s="217"/>
      <c r="IE145" s="217"/>
      <c r="IF145" s="217"/>
      <c r="IG145" s="217"/>
      <c r="IH145" s="217"/>
      <c r="II145" s="217"/>
      <c r="IJ145" s="217"/>
      <c r="IK145" s="217"/>
      <c r="IL145" s="217"/>
      <c r="IM145" s="217"/>
      <c r="IN145" s="217"/>
      <c r="IO145" s="217"/>
      <c r="IP145" s="217"/>
      <c r="IQ145" s="217"/>
      <c r="IR145" s="217"/>
      <c r="IS145" s="217"/>
      <c r="IT145" s="217"/>
      <c r="IU145" s="217"/>
      <c r="IV145" s="217"/>
      <c r="IW145" s="217"/>
      <c r="IX145" s="217"/>
      <c r="IY145" s="217"/>
      <c r="IZ145" s="217"/>
      <c r="JA145" s="217"/>
      <c r="JB145" s="217"/>
      <c r="JC145" s="217"/>
      <c r="JD145" s="217"/>
      <c r="JE145" s="217"/>
      <c r="JF145" s="217"/>
      <c r="JG145" s="217"/>
      <c r="JH145" s="217"/>
      <c r="JI145" s="217"/>
      <c r="JJ145" s="217"/>
      <c r="JK145" s="217"/>
      <c r="JL145" s="217"/>
      <c r="JM145" s="217"/>
      <c r="JN145" s="217"/>
      <c r="JO145" s="217"/>
      <c r="JP145" s="217"/>
      <c r="JQ145" s="217"/>
      <c r="JR145" s="217"/>
      <c r="JS145" s="217"/>
      <c r="JT145" s="217"/>
      <c r="JU145" s="217"/>
      <c r="JV145" s="217"/>
      <c r="JW145" s="217"/>
      <c r="JX145" s="217"/>
      <c r="JY145" s="217"/>
      <c r="JZ145" s="217"/>
      <c r="KA145" s="217"/>
      <c r="KB145" s="217"/>
      <c r="KC145" s="217"/>
      <c r="KD145" s="217"/>
      <c r="KE145" s="217"/>
      <c r="KF145" s="217"/>
      <c r="KG145" s="217"/>
      <c r="KH145" s="217"/>
      <c r="KI145" s="217"/>
      <c r="KJ145" s="217"/>
      <c r="KK145" s="217"/>
      <c r="KL145" s="217"/>
      <c r="KM145" s="217"/>
      <c r="KN145" s="217"/>
      <c r="KO145" s="217"/>
      <c r="KP145" s="217"/>
      <c r="KQ145" s="217"/>
      <c r="KR145" s="217"/>
      <c r="KS145" s="217"/>
      <c r="KT145" s="217"/>
      <c r="KU145" s="217"/>
      <c r="KV145" s="217"/>
      <c r="KW145" s="217"/>
      <c r="KX145" s="217"/>
      <c r="KY145" s="217"/>
      <c r="KZ145" s="217"/>
      <c r="LA145" s="217"/>
      <c r="LB145" s="217"/>
      <c r="LC145" s="217"/>
      <c r="LD145" s="217"/>
      <c r="LE145" s="217"/>
      <c r="LF145" s="217"/>
      <c r="LG145" s="217"/>
      <c r="LH145" s="217"/>
      <c r="LI145" s="217"/>
      <c r="LJ145" s="217"/>
      <c r="LK145" s="217"/>
      <c r="LL145" s="217"/>
      <c r="LM145" s="217"/>
      <c r="LN145" s="217"/>
      <c r="LO145" s="217"/>
    </row>
    <row r="146" spans="7:327" x14ac:dyDescent="0.2"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  <c r="EF146" s="217"/>
      <c r="EG146" s="217"/>
      <c r="EH146" s="217"/>
      <c r="EI146" s="217"/>
      <c r="EJ146" s="217"/>
      <c r="EK146" s="217"/>
      <c r="EL146" s="217"/>
      <c r="EM146" s="217"/>
      <c r="EN146" s="217"/>
      <c r="EO146" s="217"/>
      <c r="EP146" s="217"/>
      <c r="EQ146" s="217"/>
      <c r="ER146" s="217"/>
      <c r="ES146" s="217"/>
      <c r="ET146" s="217"/>
      <c r="EU146" s="217"/>
      <c r="EV146" s="217"/>
      <c r="EW146" s="217"/>
      <c r="EX146" s="217"/>
      <c r="EY146" s="217"/>
      <c r="EZ146" s="217"/>
      <c r="FA146" s="217"/>
      <c r="FB146" s="217"/>
      <c r="FC146" s="217"/>
      <c r="FD146" s="217"/>
      <c r="FE146" s="217"/>
      <c r="FF146" s="217"/>
      <c r="FG146" s="217"/>
      <c r="FH146" s="217"/>
      <c r="FI146" s="217"/>
      <c r="FJ146" s="217"/>
      <c r="FK146" s="217"/>
      <c r="FL146" s="217"/>
      <c r="FM146" s="217"/>
      <c r="FN146" s="217"/>
      <c r="FO146" s="217"/>
      <c r="FP146" s="217"/>
      <c r="FQ146" s="217"/>
      <c r="FR146" s="217"/>
      <c r="FS146" s="217"/>
      <c r="FT146" s="217"/>
      <c r="FU146" s="217"/>
      <c r="FV146" s="217"/>
      <c r="FW146" s="217"/>
      <c r="FX146" s="217"/>
      <c r="FY146" s="217"/>
      <c r="FZ146" s="217"/>
      <c r="GA146" s="217"/>
      <c r="GB146" s="217"/>
      <c r="GC146" s="217"/>
      <c r="GD146" s="217"/>
      <c r="GE146" s="217"/>
      <c r="GF146" s="217"/>
      <c r="GG146" s="217"/>
      <c r="GH146" s="217"/>
      <c r="GI146" s="217"/>
      <c r="GJ146" s="217"/>
      <c r="GK146" s="217"/>
      <c r="GL146" s="217"/>
      <c r="GM146" s="217"/>
      <c r="GN146" s="217"/>
      <c r="GO146" s="217"/>
      <c r="GP146" s="217"/>
      <c r="GQ146" s="217"/>
      <c r="GR146" s="217"/>
      <c r="GS146" s="217"/>
      <c r="GT146" s="217"/>
      <c r="GU146" s="217"/>
      <c r="GV146" s="217"/>
      <c r="GW146" s="217"/>
      <c r="GX146" s="217"/>
      <c r="GY146" s="217"/>
      <c r="GZ146" s="217"/>
      <c r="HA146" s="217"/>
      <c r="HB146" s="217"/>
      <c r="HC146" s="217"/>
      <c r="HD146" s="217"/>
      <c r="HE146" s="217"/>
      <c r="HF146" s="217"/>
      <c r="HG146" s="217"/>
      <c r="HH146" s="217"/>
      <c r="HI146" s="217"/>
      <c r="HJ146" s="217"/>
      <c r="HK146" s="217"/>
      <c r="HL146" s="217"/>
      <c r="HM146" s="217"/>
      <c r="HN146" s="217"/>
      <c r="HO146" s="217"/>
      <c r="HP146" s="217"/>
      <c r="HQ146" s="217"/>
      <c r="HR146" s="217"/>
      <c r="HS146" s="217"/>
      <c r="HT146" s="217"/>
      <c r="HU146" s="217"/>
      <c r="HV146" s="217"/>
      <c r="HW146" s="217"/>
      <c r="HX146" s="217"/>
      <c r="HY146" s="217"/>
      <c r="HZ146" s="217"/>
      <c r="IA146" s="217"/>
      <c r="IB146" s="217"/>
      <c r="IC146" s="217"/>
      <c r="ID146" s="217"/>
      <c r="IE146" s="217"/>
      <c r="IF146" s="217"/>
      <c r="IG146" s="217"/>
      <c r="IH146" s="217"/>
      <c r="II146" s="217"/>
      <c r="IJ146" s="217"/>
      <c r="IK146" s="217"/>
      <c r="IL146" s="217"/>
      <c r="IM146" s="217"/>
      <c r="IN146" s="217"/>
      <c r="IO146" s="217"/>
      <c r="IP146" s="217"/>
      <c r="IQ146" s="217"/>
      <c r="IR146" s="217"/>
      <c r="IS146" s="217"/>
      <c r="IT146" s="217"/>
      <c r="IU146" s="217"/>
      <c r="IV146" s="217"/>
      <c r="IW146" s="217"/>
      <c r="IX146" s="217"/>
      <c r="IY146" s="217"/>
      <c r="IZ146" s="217"/>
      <c r="JA146" s="217"/>
      <c r="JB146" s="217"/>
      <c r="JC146" s="217"/>
      <c r="JD146" s="217"/>
      <c r="JE146" s="217"/>
      <c r="JF146" s="217"/>
      <c r="JG146" s="217"/>
      <c r="JH146" s="217"/>
      <c r="JI146" s="217"/>
      <c r="JJ146" s="217"/>
      <c r="JK146" s="217"/>
      <c r="JL146" s="217"/>
      <c r="JM146" s="217"/>
      <c r="JN146" s="217"/>
      <c r="JO146" s="217"/>
      <c r="JP146" s="217"/>
      <c r="JQ146" s="217"/>
      <c r="JR146" s="217"/>
      <c r="JS146" s="217"/>
      <c r="JT146" s="217"/>
      <c r="JU146" s="217"/>
      <c r="JV146" s="217"/>
      <c r="JW146" s="217"/>
      <c r="JX146" s="217"/>
      <c r="JY146" s="217"/>
      <c r="JZ146" s="217"/>
      <c r="KA146" s="217"/>
      <c r="KB146" s="217"/>
      <c r="KC146" s="217"/>
      <c r="KD146" s="217"/>
      <c r="KE146" s="217"/>
      <c r="KF146" s="217"/>
      <c r="KG146" s="217"/>
      <c r="KH146" s="217"/>
      <c r="KI146" s="217"/>
      <c r="KJ146" s="217"/>
      <c r="KK146" s="217"/>
      <c r="KL146" s="217"/>
      <c r="KM146" s="217"/>
      <c r="KN146" s="217"/>
      <c r="KO146" s="217"/>
      <c r="KP146" s="217"/>
      <c r="KQ146" s="217"/>
      <c r="KR146" s="217"/>
      <c r="KS146" s="217"/>
      <c r="KT146" s="217"/>
      <c r="KU146" s="217"/>
      <c r="KV146" s="217"/>
      <c r="KW146" s="217"/>
      <c r="KX146" s="217"/>
      <c r="KY146" s="217"/>
      <c r="KZ146" s="217"/>
      <c r="LA146" s="217"/>
      <c r="LB146" s="217"/>
      <c r="LC146" s="217"/>
      <c r="LD146" s="217"/>
      <c r="LE146" s="217"/>
      <c r="LF146" s="217"/>
      <c r="LG146" s="217"/>
      <c r="LH146" s="217"/>
      <c r="LI146" s="217"/>
      <c r="LJ146" s="217"/>
      <c r="LK146" s="217"/>
      <c r="LL146" s="217"/>
      <c r="LM146" s="217"/>
      <c r="LN146" s="217"/>
      <c r="LO146" s="217"/>
    </row>
    <row r="147" spans="7:327" x14ac:dyDescent="0.2"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  <c r="EF147" s="217"/>
      <c r="EG147" s="217"/>
      <c r="EH147" s="217"/>
      <c r="EI147" s="217"/>
      <c r="EJ147" s="217"/>
      <c r="EK147" s="217"/>
      <c r="EL147" s="217"/>
      <c r="EM147" s="217"/>
      <c r="EN147" s="217"/>
      <c r="EO147" s="217"/>
      <c r="EP147" s="217"/>
      <c r="EQ147" s="217"/>
      <c r="ER147" s="217"/>
      <c r="ES147" s="217"/>
      <c r="ET147" s="217"/>
      <c r="EU147" s="217"/>
      <c r="EV147" s="217"/>
      <c r="EW147" s="217"/>
      <c r="EX147" s="217"/>
      <c r="EY147" s="217"/>
      <c r="EZ147" s="217"/>
      <c r="FA147" s="217"/>
      <c r="FB147" s="217"/>
      <c r="FC147" s="217"/>
      <c r="FD147" s="217"/>
      <c r="FE147" s="217"/>
      <c r="FF147" s="217"/>
      <c r="FG147" s="217"/>
      <c r="FH147" s="217"/>
      <c r="FI147" s="217"/>
      <c r="FJ147" s="217"/>
      <c r="FK147" s="217"/>
      <c r="FL147" s="217"/>
      <c r="FM147" s="217"/>
      <c r="FN147" s="217"/>
      <c r="FO147" s="217"/>
      <c r="FP147" s="217"/>
      <c r="FQ147" s="217"/>
      <c r="FR147" s="217"/>
      <c r="FS147" s="217"/>
      <c r="FT147" s="217"/>
      <c r="FU147" s="217"/>
      <c r="FV147" s="217"/>
      <c r="FW147" s="217"/>
      <c r="FX147" s="217"/>
      <c r="FY147" s="217"/>
      <c r="FZ147" s="217"/>
      <c r="GA147" s="217"/>
      <c r="GB147" s="217"/>
      <c r="GC147" s="217"/>
      <c r="GD147" s="217"/>
      <c r="GE147" s="217"/>
      <c r="GF147" s="217"/>
      <c r="GG147" s="217"/>
      <c r="GH147" s="217"/>
      <c r="GI147" s="217"/>
      <c r="GJ147" s="217"/>
      <c r="GK147" s="217"/>
      <c r="GL147" s="217"/>
      <c r="GM147" s="217"/>
      <c r="GN147" s="217"/>
      <c r="GO147" s="217"/>
      <c r="GP147" s="217"/>
      <c r="GQ147" s="217"/>
      <c r="GR147" s="217"/>
      <c r="GS147" s="217"/>
      <c r="GT147" s="217"/>
      <c r="GU147" s="217"/>
      <c r="GV147" s="217"/>
      <c r="GW147" s="217"/>
      <c r="GX147" s="217"/>
      <c r="GY147" s="217"/>
      <c r="GZ147" s="217"/>
      <c r="HA147" s="217"/>
      <c r="HB147" s="217"/>
      <c r="HC147" s="217"/>
      <c r="HD147" s="217"/>
      <c r="HE147" s="217"/>
      <c r="HF147" s="217"/>
      <c r="HG147" s="217"/>
      <c r="HH147" s="217"/>
      <c r="HI147" s="217"/>
      <c r="HJ147" s="217"/>
      <c r="HK147" s="217"/>
      <c r="HL147" s="217"/>
      <c r="HM147" s="217"/>
      <c r="HN147" s="217"/>
      <c r="HO147" s="217"/>
      <c r="HP147" s="217"/>
      <c r="HQ147" s="217"/>
      <c r="HR147" s="217"/>
      <c r="HS147" s="217"/>
      <c r="HT147" s="217"/>
      <c r="HU147" s="217"/>
      <c r="HV147" s="217"/>
      <c r="HW147" s="217"/>
      <c r="HX147" s="217"/>
      <c r="HY147" s="217"/>
      <c r="HZ147" s="217"/>
      <c r="IA147" s="217"/>
      <c r="IB147" s="217"/>
      <c r="IC147" s="217"/>
      <c r="ID147" s="217"/>
      <c r="IE147" s="217"/>
      <c r="IF147" s="217"/>
      <c r="IG147" s="217"/>
      <c r="IH147" s="217"/>
      <c r="II147" s="217"/>
      <c r="IJ147" s="217"/>
      <c r="IK147" s="217"/>
      <c r="IL147" s="217"/>
      <c r="IM147" s="217"/>
      <c r="IN147" s="217"/>
      <c r="IO147" s="217"/>
      <c r="IP147" s="217"/>
      <c r="IQ147" s="217"/>
      <c r="IR147" s="217"/>
      <c r="IS147" s="217"/>
      <c r="IT147" s="217"/>
      <c r="IU147" s="217"/>
      <c r="IV147" s="217"/>
      <c r="IW147" s="217"/>
      <c r="IX147" s="217"/>
      <c r="IY147" s="217"/>
      <c r="IZ147" s="217"/>
      <c r="JA147" s="217"/>
      <c r="JB147" s="217"/>
      <c r="JC147" s="217"/>
      <c r="JD147" s="217"/>
      <c r="JE147" s="217"/>
      <c r="JF147" s="217"/>
      <c r="JG147" s="217"/>
      <c r="JH147" s="217"/>
      <c r="JI147" s="217"/>
      <c r="JJ147" s="217"/>
      <c r="JK147" s="217"/>
      <c r="JL147" s="217"/>
      <c r="JM147" s="217"/>
      <c r="JN147" s="217"/>
      <c r="JO147" s="217"/>
      <c r="JP147" s="217"/>
      <c r="JQ147" s="217"/>
      <c r="JR147" s="217"/>
      <c r="JS147" s="217"/>
      <c r="JT147" s="217"/>
      <c r="JU147" s="217"/>
      <c r="JV147" s="217"/>
      <c r="JW147" s="217"/>
      <c r="JX147" s="217"/>
      <c r="JY147" s="217"/>
      <c r="JZ147" s="217"/>
      <c r="KA147" s="217"/>
      <c r="KB147" s="217"/>
      <c r="KC147" s="217"/>
      <c r="KD147" s="217"/>
      <c r="KE147" s="217"/>
      <c r="KF147" s="217"/>
      <c r="KG147" s="217"/>
      <c r="KH147" s="217"/>
      <c r="KI147" s="217"/>
      <c r="KJ147" s="217"/>
      <c r="KK147" s="217"/>
      <c r="KL147" s="217"/>
      <c r="KM147" s="217"/>
      <c r="KN147" s="217"/>
      <c r="KO147" s="217"/>
      <c r="KP147" s="217"/>
      <c r="KQ147" s="217"/>
      <c r="KR147" s="217"/>
      <c r="KS147" s="217"/>
      <c r="KT147" s="217"/>
      <c r="KU147" s="217"/>
      <c r="KV147" s="217"/>
      <c r="KW147" s="217"/>
      <c r="KX147" s="217"/>
      <c r="KY147" s="217"/>
      <c r="KZ147" s="217"/>
      <c r="LA147" s="217"/>
      <c r="LB147" s="217"/>
      <c r="LC147" s="217"/>
      <c r="LD147" s="217"/>
      <c r="LE147" s="217"/>
      <c r="LF147" s="217"/>
      <c r="LG147" s="217"/>
      <c r="LH147" s="217"/>
      <c r="LI147" s="217"/>
      <c r="LJ147" s="217"/>
      <c r="LK147" s="217"/>
      <c r="LL147" s="217"/>
      <c r="LM147" s="217"/>
      <c r="LN147" s="217"/>
      <c r="LO147" s="217"/>
    </row>
    <row r="148" spans="7:327" x14ac:dyDescent="0.2"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  <c r="EF148" s="217"/>
      <c r="EG148" s="217"/>
      <c r="EH148" s="217"/>
      <c r="EI148" s="217"/>
      <c r="EJ148" s="217"/>
      <c r="EK148" s="217"/>
      <c r="EL148" s="217"/>
      <c r="EM148" s="217"/>
      <c r="EN148" s="217"/>
      <c r="EO148" s="217"/>
      <c r="EP148" s="217"/>
      <c r="EQ148" s="217"/>
      <c r="ER148" s="217"/>
      <c r="ES148" s="217"/>
      <c r="ET148" s="217"/>
      <c r="EU148" s="217"/>
      <c r="EV148" s="217"/>
      <c r="EW148" s="217"/>
      <c r="EX148" s="217"/>
      <c r="EY148" s="217"/>
      <c r="EZ148" s="217"/>
      <c r="FA148" s="217"/>
      <c r="FB148" s="217"/>
      <c r="FC148" s="217"/>
      <c r="FD148" s="217"/>
      <c r="FE148" s="217"/>
      <c r="FF148" s="217"/>
      <c r="FG148" s="217"/>
      <c r="FH148" s="217"/>
      <c r="FI148" s="217"/>
      <c r="FJ148" s="217"/>
      <c r="FK148" s="217"/>
      <c r="FL148" s="217"/>
      <c r="FM148" s="217"/>
      <c r="FN148" s="217"/>
      <c r="FO148" s="217"/>
      <c r="FP148" s="217"/>
      <c r="FQ148" s="217"/>
      <c r="FR148" s="217"/>
      <c r="FS148" s="217"/>
      <c r="FT148" s="217"/>
      <c r="FU148" s="217"/>
      <c r="FV148" s="217"/>
      <c r="FW148" s="217"/>
      <c r="FX148" s="217"/>
      <c r="FY148" s="217"/>
      <c r="FZ148" s="217"/>
      <c r="GA148" s="217"/>
      <c r="GB148" s="217"/>
      <c r="GC148" s="217"/>
      <c r="GD148" s="217"/>
      <c r="GE148" s="217"/>
      <c r="GF148" s="217"/>
      <c r="GG148" s="217"/>
      <c r="GH148" s="217"/>
      <c r="GI148" s="217"/>
      <c r="GJ148" s="217"/>
      <c r="GK148" s="217"/>
      <c r="GL148" s="217"/>
      <c r="GM148" s="217"/>
      <c r="GN148" s="217"/>
      <c r="GO148" s="217"/>
      <c r="GP148" s="217"/>
      <c r="GQ148" s="217"/>
      <c r="GR148" s="217"/>
      <c r="GS148" s="217"/>
      <c r="GT148" s="217"/>
      <c r="GU148" s="217"/>
      <c r="GV148" s="217"/>
      <c r="GW148" s="217"/>
      <c r="GX148" s="217"/>
      <c r="GY148" s="217"/>
      <c r="GZ148" s="217"/>
      <c r="HA148" s="217"/>
      <c r="HB148" s="217"/>
      <c r="HC148" s="217"/>
      <c r="HD148" s="217"/>
      <c r="HE148" s="217"/>
      <c r="HF148" s="217"/>
      <c r="HG148" s="217"/>
      <c r="HH148" s="217"/>
      <c r="HI148" s="217"/>
      <c r="HJ148" s="217"/>
      <c r="HK148" s="217"/>
      <c r="HL148" s="217"/>
      <c r="HM148" s="217"/>
      <c r="HN148" s="217"/>
      <c r="HO148" s="217"/>
      <c r="HP148" s="217"/>
      <c r="HQ148" s="217"/>
      <c r="HR148" s="217"/>
      <c r="HS148" s="217"/>
      <c r="HT148" s="217"/>
      <c r="HU148" s="217"/>
      <c r="HV148" s="217"/>
      <c r="HW148" s="217"/>
      <c r="HX148" s="217"/>
      <c r="HY148" s="217"/>
      <c r="HZ148" s="217"/>
      <c r="IA148" s="217"/>
      <c r="IB148" s="217"/>
      <c r="IC148" s="217"/>
      <c r="ID148" s="217"/>
      <c r="IE148" s="217"/>
      <c r="IF148" s="217"/>
      <c r="IG148" s="217"/>
      <c r="IH148" s="217"/>
      <c r="II148" s="217"/>
      <c r="IJ148" s="217"/>
      <c r="IK148" s="217"/>
      <c r="IL148" s="217"/>
      <c r="IM148" s="217"/>
      <c r="IN148" s="217"/>
      <c r="IO148" s="217"/>
      <c r="IP148" s="217"/>
      <c r="IQ148" s="217"/>
      <c r="IR148" s="217"/>
      <c r="IS148" s="217"/>
      <c r="IT148" s="217"/>
      <c r="IU148" s="217"/>
      <c r="IV148" s="217"/>
      <c r="IW148" s="217"/>
      <c r="IX148" s="217"/>
      <c r="IY148" s="217"/>
      <c r="IZ148" s="217"/>
      <c r="JA148" s="217"/>
      <c r="JB148" s="217"/>
      <c r="JC148" s="217"/>
      <c r="JD148" s="217"/>
      <c r="JE148" s="217"/>
      <c r="JF148" s="217"/>
      <c r="JG148" s="217"/>
      <c r="JH148" s="217"/>
      <c r="JI148" s="217"/>
      <c r="JJ148" s="217"/>
      <c r="JK148" s="217"/>
      <c r="JL148" s="217"/>
      <c r="JM148" s="217"/>
      <c r="JN148" s="217"/>
      <c r="JO148" s="217"/>
      <c r="JP148" s="217"/>
      <c r="JQ148" s="217"/>
      <c r="JR148" s="217"/>
      <c r="JS148" s="217"/>
      <c r="JT148" s="217"/>
      <c r="JU148" s="217"/>
      <c r="JV148" s="217"/>
      <c r="JW148" s="217"/>
      <c r="JX148" s="217"/>
      <c r="JY148" s="217"/>
      <c r="JZ148" s="217"/>
      <c r="KA148" s="217"/>
      <c r="KB148" s="217"/>
      <c r="KC148" s="217"/>
      <c r="KD148" s="217"/>
      <c r="KE148" s="217"/>
      <c r="KF148" s="217"/>
      <c r="KG148" s="217"/>
      <c r="KH148" s="217"/>
      <c r="KI148" s="217"/>
      <c r="KJ148" s="217"/>
      <c r="KK148" s="217"/>
      <c r="KL148" s="217"/>
      <c r="KM148" s="217"/>
      <c r="KN148" s="217"/>
      <c r="KO148" s="217"/>
      <c r="KP148" s="217"/>
      <c r="KQ148" s="217"/>
      <c r="KR148" s="217"/>
      <c r="KS148" s="217"/>
      <c r="KT148" s="217"/>
      <c r="KU148" s="217"/>
      <c r="KV148" s="217"/>
      <c r="KW148" s="217"/>
      <c r="KX148" s="217"/>
      <c r="KY148" s="217"/>
      <c r="KZ148" s="217"/>
      <c r="LA148" s="217"/>
      <c r="LB148" s="217"/>
      <c r="LC148" s="217"/>
      <c r="LD148" s="217"/>
      <c r="LE148" s="217"/>
      <c r="LF148" s="217"/>
      <c r="LG148" s="217"/>
      <c r="LH148" s="217"/>
      <c r="LI148" s="217"/>
      <c r="LJ148" s="217"/>
      <c r="LK148" s="217"/>
      <c r="LL148" s="217"/>
      <c r="LM148" s="217"/>
      <c r="LN148" s="217"/>
      <c r="LO148" s="217"/>
    </row>
    <row r="149" spans="7:327" x14ac:dyDescent="0.2"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  <c r="EF149" s="217"/>
      <c r="EG149" s="217"/>
      <c r="EH149" s="217"/>
      <c r="EI149" s="217"/>
      <c r="EJ149" s="217"/>
      <c r="EK149" s="217"/>
      <c r="EL149" s="217"/>
      <c r="EM149" s="217"/>
      <c r="EN149" s="217"/>
      <c r="EO149" s="217"/>
      <c r="EP149" s="217"/>
      <c r="EQ149" s="217"/>
      <c r="ER149" s="217"/>
      <c r="ES149" s="217"/>
      <c r="ET149" s="217"/>
      <c r="EU149" s="217"/>
      <c r="EV149" s="217"/>
      <c r="EW149" s="217"/>
      <c r="EX149" s="217"/>
      <c r="EY149" s="217"/>
      <c r="EZ149" s="217"/>
      <c r="FA149" s="217"/>
      <c r="FB149" s="217"/>
      <c r="FC149" s="217"/>
      <c r="FD149" s="217"/>
      <c r="FE149" s="217"/>
      <c r="FF149" s="217"/>
      <c r="FG149" s="217"/>
      <c r="FH149" s="217"/>
      <c r="FI149" s="217"/>
      <c r="FJ149" s="217"/>
      <c r="FK149" s="217"/>
      <c r="FL149" s="217"/>
      <c r="FM149" s="217"/>
      <c r="FN149" s="217"/>
      <c r="FO149" s="217"/>
      <c r="FP149" s="217"/>
      <c r="FQ149" s="217"/>
      <c r="FR149" s="217"/>
      <c r="FS149" s="217"/>
      <c r="FT149" s="217"/>
      <c r="FU149" s="217"/>
      <c r="FV149" s="217"/>
      <c r="FW149" s="217"/>
      <c r="FX149" s="217"/>
      <c r="FY149" s="217"/>
      <c r="FZ149" s="217"/>
      <c r="GA149" s="217"/>
      <c r="GB149" s="217"/>
      <c r="GC149" s="217"/>
      <c r="GD149" s="217"/>
      <c r="GE149" s="217"/>
      <c r="GF149" s="217"/>
      <c r="GG149" s="217"/>
      <c r="GH149" s="217"/>
      <c r="GI149" s="217"/>
      <c r="GJ149" s="217"/>
      <c r="GK149" s="217"/>
      <c r="GL149" s="217"/>
      <c r="GM149" s="217"/>
      <c r="GN149" s="217"/>
      <c r="GO149" s="217"/>
      <c r="GP149" s="217"/>
      <c r="GQ149" s="217"/>
      <c r="GR149" s="217"/>
      <c r="GS149" s="217"/>
      <c r="GT149" s="217"/>
      <c r="GU149" s="217"/>
      <c r="GV149" s="217"/>
      <c r="GW149" s="217"/>
      <c r="GX149" s="217"/>
      <c r="GY149" s="217"/>
      <c r="GZ149" s="217"/>
      <c r="HA149" s="217"/>
      <c r="HB149" s="217"/>
      <c r="HC149" s="217"/>
      <c r="HD149" s="217"/>
      <c r="HE149" s="217"/>
      <c r="HF149" s="217"/>
      <c r="HG149" s="217"/>
      <c r="HH149" s="217"/>
      <c r="HI149" s="217"/>
      <c r="HJ149" s="217"/>
      <c r="HK149" s="217"/>
      <c r="HL149" s="217"/>
      <c r="HM149" s="217"/>
      <c r="HN149" s="217"/>
      <c r="HO149" s="217"/>
      <c r="HP149" s="217"/>
      <c r="HQ149" s="217"/>
      <c r="HR149" s="217"/>
      <c r="HS149" s="217"/>
      <c r="HT149" s="217"/>
      <c r="HU149" s="217"/>
      <c r="HV149" s="217"/>
      <c r="HW149" s="217"/>
      <c r="HX149" s="217"/>
      <c r="HY149" s="217"/>
      <c r="HZ149" s="217"/>
      <c r="IA149" s="217"/>
      <c r="IB149" s="217"/>
      <c r="IC149" s="217"/>
      <c r="ID149" s="217"/>
      <c r="IE149" s="217"/>
      <c r="IF149" s="217"/>
      <c r="IG149" s="217"/>
      <c r="IH149" s="217"/>
      <c r="II149" s="217"/>
      <c r="IJ149" s="217"/>
      <c r="IK149" s="217"/>
      <c r="IL149" s="217"/>
      <c r="IM149" s="217"/>
      <c r="IN149" s="217"/>
      <c r="IO149" s="217"/>
      <c r="IP149" s="217"/>
      <c r="IQ149" s="217"/>
      <c r="IR149" s="217"/>
      <c r="IS149" s="217"/>
      <c r="IT149" s="217"/>
      <c r="IU149" s="217"/>
      <c r="IV149" s="217"/>
      <c r="IW149" s="217"/>
      <c r="IX149" s="217"/>
      <c r="IY149" s="217"/>
      <c r="IZ149" s="217"/>
      <c r="JA149" s="217"/>
      <c r="JB149" s="217"/>
      <c r="JC149" s="217"/>
      <c r="JD149" s="217"/>
      <c r="JE149" s="217"/>
      <c r="JF149" s="217"/>
      <c r="JG149" s="217"/>
      <c r="JH149" s="217"/>
      <c r="JI149" s="217"/>
      <c r="JJ149" s="217"/>
      <c r="JK149" s="217"/>
      <c r="JL149" s="217"/>
      <c r="JM149" s="217"/>
      <c r="JN149" s="217"/>
      <c r="JO149" s="217"/>
      <c r="JP149" s="217"/>
      <c r="JQ149" s="217"/>
      <c r="JR149" s="217"/>
      <c r="JS149" s="217"/>
      <c r="JT149" s="217"/>
      <c r="JU149" s="217"/>
      <c r="JV149" s="217"/>
      <c r="JW149" s="217"/>
      <c r="JX149" s="217"/>
      <c r="JY149" s="217"/>
      <c r="JZ149" s="217"/>
      <c r="KA149" s="217"/>
      <c r="KB149" s="217"/>
      <c r="KC149" s="217"/>
      <c r="KD149" s="217"/>
      <c r="KE149" s="217"/>
      <c r="KF149" s="217"/>
      <c r="KG149" s="217"/>
      <c r="KH149" s="217"/>
      <c r="KI149" s="217"/>
      <c r="KJ149" s="217"/>
      <c r="KK149" s="217"/>
      <c r="KL149" s="217"/>
      <c r="KM149" s="217"/>
      <c r="KN149" s="217"/>
      <c r="KO149" s="217"/>
      <c r="KP149" s="217"/>
      <c r="KQ149" s="217"/>
      <c r="KR149" s="217"/>
      <c r="KS149" s="217"/>
      <c r="KT149" s="217"/>
      <c r="KU149" s="217"/>
      <c r="KV149" s="217"/>
      <c r="KW149" s="217"/>
      <c r="KX149" s="217"/>
      <c r="KY149" s="217"/>
      <c r="KZ149" s="217"/>
      <c r="LA149" s="217"/>
      <c r="LB149" s="217"/>
      <c r="LC149" s="217"/>
      <c r="LD149" s="217"/>
      <c r="LE149" s="217"/>
      <c r="LF149" s="217"/>
      <c r="LG149" s="217"/>
      <c r="LH149" s="217"/>
      <c r="LI149" s="217"/>
      <c r="LJ149" s="217"/>
      <c r="LK149" s="217"/>
      <c r="LL149" s="217"/>
      <c r="LM149" s="217"/>
      <c r="LN149" s="217"/>
      <c r="LO149" s="217"/>
    </row>
    <row r="150" spans="7:327" x14ac:dyDescent="0.2"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  <c r="EF150" s="217"/>
      <c r="EG150" s="217"/>
      <c r="EH150" s="217"/>
      <c r="EI150" s="217"/>
      <c r="EJ150" s="217"/>
      <c r="EK150" s="217"/>
      <c r="EL150" s="217"/>
      <c r="EM150" s="217"/>
      <c r="EN150" s="217"/>
      <c r="EO150" s="217"/>
      <c r="EP150" s="217"/>
      <c r="EQ150" s="217"/>
      <c r="ER150" s="217"/>
      <c r="ES150" s="217"/>
      <c r="ET150" s="217"/>
      <c r="EU150" s="217"/>
      <c r="EV150" s="217"/>
      <c r="EW150" s="217"/>
      <c r="EX150" s="217"/>
      <c r="EY150" s="217"/>
      <c r="EZ150" s="217"/>
      <c r="FA150" s="217"/>
      <c r="FB150" s="217"/>
      <c r="FC150" s="217"/>
      <c r="FD150" s="217"/>
      <c r="FE150" s="217"/>
      <c r="FF150" s="217"/>
      <c r="FG150" s="217"/>
      <c r="FH150" s="217"/>
      <c r="FI150" s="217"/>
      <c r="FJ150" s="217"/>
      <c r="FK150" s="217"/>
      <c r="FL150" s="217"/>
      <c r="FM150" s="217"/>
      <c r="FN150" s="217"/>
      <c r="FO150" s="217"/>
      <c r="FP150" s="217"/>
      <c r="FQ150" s="217"/>
      <c r="FR150" s="217"/>
      <c r="FS150" s="217"/>
      <c r="FT150" s="217"/>
      <c r="FU150" s="217"/>
      <c r="FV150" s="217"/>
      <c r="FW150" s="217"/>
      <c r="FX150" s="217"/>
      <c r="FY150" s="217"/>
      <c r="FZ150" s="217"/>
      <c r="GA150" s="217"/>
      <c r="GB150" s="217"/>
      <c r="GC150" s="217"/>
      <c r="GD150" s="217"/>
      <c r="GE150" s="217"/>
      <c r="GF150" s="217"/>
      <c r="GG150" s="217"/>
      <c r="GH150" s="217"/>
      <c r="GI150" s="217"/>
      <c r="GJ150" s="217"/>
      <c r="GK150" s="217"/>
      <c r="GL150" s="217"/>
      <c r="GM150" s="217"/>
      <c r="GN150" s="217"/>
      <c r="GO150" s="217"/>
      <c r="GP150" s="217"/>
      <c r="GQ150" s="217"/>
      <c r="GR150" s="217"/>
      <c r="GS150" s="217"/>
      <c r="GT150" s="217"/>
      <c r="GU150" s="217"/>
      <c r="GV150" s="217"/>
      <c r="GW150" s="217"/>
      <c r="GX150" s="217"/>
      <c r="GY150" s="217"/>
      <c r="GZ150" s="217"/>
      <c r="HA150" s="217"/>
      <c r="HB150" s="217"/>
      <c r="HC150" s="217"/>
      <c r="HD150" s="217"/>
      <c r="HE150" s="217"/>
      <c r="HF150" s="217"/>
      <c r="HG150" s="217"/>
      <c r="HH150" s="217"/>
      <c r="HI150" s="217"/>
      <c r="HJ150" s="217"/>
      <c r="HK150" s="217"/>
      <c r="HL150" s="217"/>
      <c r="HM150" s="217"/>
      <c r="HN150" s="217"/>
      <c r="HO150" s="217"/>
      <c r="HP150" s="217"/>
      <c r="HQ150" s="217"/>
      <c r="HR150" s="217"/>
      <c r="HS150" s="217"/>
      <c r="HT150" s="217"/>
      <c r="HU150" s="217"/>
      <c r="HV150" s="217"/>
      <c r="HW150" s="217"/>
      <c r="HX150" s="217"/>
      <c r="HY150" s="217"/>
      <c r="HZ150" s="217"/>
      <c r="IA150" s="217"/>
      <c r="IB150" s="217"/>
      <c r="IC150" s="217"/>
      <c r="ID150" s="217"/>
      <c r="IE150" s="217"/>
      <c r="IF150" s="217"/>
      <c r="IG150" s="217"/>
      <c r="IH150" s="217"/>
      <c r="II150" s="217"/>
      <c r="IJ150" s="217"/>
      <c r="IK150" s="217"/>
      <c r="IL150" s="217"/>
      <c r="IM150" s="217"/>
      <c r="IN150" s="217"/>
      <c r="IO150" s="217"/>
      <c r="IP150" s="217"/>
      <c r="IQ150" s="217"/>
      <c r="IR150" s="217"/>
      <c r="IS150" s="217"/>
      <c r="IT150" s="217"/>
      <c r="IU150" s="217"/>
      <c r="IV150" s="217"/>
      <c r="IW150" s="217"/>
      <c r="IX150" s="217"/>
      <c r="IY150" s="217"/>
      <c r="IZ150" s="217"/>
      <c r="JA150" s="217"/>
      <c r="JB150" s="217"/>
      <c r="JC150" s="217"/>
      <c r="JD150" s="217"/>
      <c r="JE150" s="217"/>
      <c r="JF150" s="217"/>
      <c r="JG150" s="217"/>
      <c r="JH150" s="217"/>
      <c r="JI150" s="217"/>
      <c r="JJ150" s="217"/>
      <c r="JK150" s="217"/>
      <c r="JL150" s="217"/>
      <c r="JM150" s="217"/>
      <c r="JN150" s="217"/>
      <c r="JO150" s="217"/>
      <c r="JP150" s="217"/>
      <c r="JQ150" s="217"/>
      <c r="JR150" s="217"/>
      <c r="JS150" s="217"/>
      <c r="JT150" s="217"/>
      <c r="JU150" s="217"/>
      <c r="JV150" s="217"/>
      <c r="JW150" s="217"/>
      <c r="JX150" s="217"/>
      <c r="JY150" s="217"/>
      <c r="JZ150" s="217"/>
      <c r="KA150" s="217"/>
      <c r="KB150" s="217"/>
      <c r="KC150" s="217"/>
      <c r="KD150" s="217"/>
      <c r="KE150" s="217"/>
      <c r="KF150" s="217"/>
      <c r="KG150" s="217"/>
      <c r="KH150" s="217"/>
      <c r="KI150" s="217"/>
      <c r="KJ150" s="217"/>
      <c r="KK150" s="217"/>
      <c r="KL150" s="217"/>
      <c r="KM150" s="217"/>
      <c r="KN150" s="217"/>
      <c r="KO150" s="217"/>
      <c r="KP150" s="217"/>
      <c r="KQ150" s="217"/>
      <c r="KR150" s="217"/>
      <c r="KS150" s="217"/>
      <c r="KT150" s="217"/>
      <c r="KU150" s="217"/>
      <c r="KV150" s="217"/>
      <c r="KW150" s="217"/>
      <c r="KX150" s="217"/>
      <c r="KY150" s="217"/>
      <c r="KZ150" s="217"/>
      <c r="LA150" s="217"/>
      <c r="LB150" s="217"/>
      <c r="LC150" s="217"/>
      <c r="LD150" s="217"/>
      <c r="LE150" s="217"/>
      <c r="LF150" s="217"/>
      <c r="LG150" s="217"/>
      <c r="LH150" s="217"/>
      <c r="LI150" s="217"/>
      <c r="LJ150" s="217"/>
      <c r="LK150" s="217"/>
      <c r="LL150" s="217"/>
      <c r="LM150" s="217"/>
      <c r="LN150" s="217"/>
      <c r="LO150" s="217"/>
    </row>
    <row r="151" spans="7:327" x14ac:dyDescent="0.2"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  <c r="EF151" s="217"/>
      <c r="EG151" s="217"/>
      <c r="EH151" s="217"/>
      <c r="EI151" s="217"/>
      <c r="EJ151" s="217"/>
      <c r="EK151" s="217"/>
      <c r="EL151" s="217"/>
      <c r="EM151" s="217"/>
      <c r="EN151" s="217"/>
      <c r="EO151" s="217"/>
      <c r="EP151" s="217"/>
      <c r="EQ151" s="217"/>
      <c r="ER151" s="217"/>
      <c r="ES151" s="217"/>
      <c r="ET151" s="217"/>
      <c r="EU151" s="217"/>
      <c r="EV151" s="217"/>
      <c r="EW151" s="217"/>
      <c r="EX151" s="217"/>
      <c r="EY151" s="217"/>
      <c r="EZ151" s="217"/>
      <c r="FA151" s="217"/>
      <c r="FB151" s="217"/>
      <c r="FC151" s="217"/>
      <c r="FD151" s="217"/>
      <c r="FE151" s="217"/>
      <c r="FF151" s="217"/>
      <c r="FG151" s="217"/>
      <c r="FH151" s="217"/>
      <c r="FI151" s="217"/>
      <c r="FJ151" s="217"/>
      <c r="FK151" s="217"/>
      <c r="FL151" s="217"/>
      <c r="FM151" s="217"/>
      <c r="FN151" s="217"/>
      <c r="FO151" s="217"/>
      <c r="FP151" s="217"/>
      <c r="FQ151" s="217"/>
      <c r="FR151" s="217"/>
      <c r="FS151" s="217"/>
      <c r="FT151" s="217"/>
      <c r="FU151" s="217"/>
      <c r="FV151" s="217"/>
      <c r="FW151" s="217"/>
      <c r="FX151" s="217"/>
      <c r="FY151" s="217"/>
      <c r="FZ151" s="217"/>
      <c r="GA151" s="217"/>
      <c r="GB151" s="217"/>
      <c r="GC151" s="217"/>
      <c r="GD151" s="217"/>
      <c r="GE151" s="217"/>
      <c r="GF151" s="217"/>
      <c r="GG151" s="217"/>
      <c r="GH151" s="217"/>
      <c r="GI151" s="217"/>
      <c r="GJ151" s="217"/>
      <c r="GK151" s="217"/>
      <c r="GL151" s="217"/>
      <c r="GM151" s="217"/>
      <c r="GN151" s="217"/>
      <c r="GO151" s="217"/>
      <c r="GP151" s="217"/>
      <c r="GQ151" s="217"/>
      <c r="GR151" s="217"/>
      <c r="GS151" s="217"/>
      <c r="GT151" s="217"/>
      <c r="GU151" s="217"/>
      <c r="GV151" s="217"/>
      <c r="GW151" s="217"/>
      <c r="GX151" s="217"/>
      <c r="GY151" s="217"/>
      <c r="GZ151" s="217"/>
      <c r="HA151" s="217"/>
      <c r="HB151" s="217"/>
      <c r="HC151" s="217"/>
      <c r="HD151" s="217"/>
      <c r="HE151" s="217"/>
      <c r="HF151" s="217"/>
      <c r="HG151" s="217"/>
      <c r="HH151" s="217"/>
      <c r="HI151" s="217"/>
      <c r="HJ151" s="217"/>
      <c r="HK151" s="217"/>
      <c r="HL151" s="217"/>
      <c r="HM151" s="217"/>
      <c r="HN151" s="217"/>
      <c r="HO151" s="217"/>
      <c r="HP151" s="217"/>
      <c r="HQ151" s="217"/>
      <c r="HR151" s="217"/>
      <c r="HS151" s="217"/>
      <c r="HT151" s="217"/>
      <c r="HU151" s="217"/>
      <c r="HV151" s="217"/>
      <c r="HW151" s="217"/>
      <c r="HX151" s="217"/>
      <c r="HY151" s="217"/>
      <c r="HZ151" s="217"/>
      <c r="IA151" s="217"/>
      <c r="IB151" s="217"/>
      <c r="IC151" s="217"/>
      <c r="ID151" s="217"/>
      <c r="IE151" s="217"/>
      <c r="IF151" s="217"/>
      <c r="IG151" s="217"/>
      <c r="IH151" s="217"/>
      <c r="II151" s="217"/>
      <c r="IJ151" s="217"/>
      <c r="IK151" s="217"/>
      <c r="IL151" s="217"/>
      <c r="IM151" s="217"/>
      <c r="IN151" s="217"/>
      <c r="IO151" s="217"/>
      <c r="IP151" s="217"/>
      <c r="IQ151" s="217"/>
      <c r="IR151" s="217"/>
      <c r="IS151" s="217"/>
      <c r="IT151" s="217"/>
      <c r="IU151" s="217"/>
      <c r="IV151" s="217"/>
      <c r="IW151" s="217"/>
      <c r="IX151" s="217"/>
      <c r="IY151" s="217"/>
      <c r="IZ151" s="217"/>
      <c r="JA151" s="217"/>
      <c r="JB151" s="217"/>
      <c r="JC151" s="217"/>
      <c r="JD151" s="217"/>
      <c r="JE151" s="217"/>
      <c r="JF151" s="217"/>
      <c r="JG151" s="217"/>
      <c r="JH151" s="217"/>
      <c r="JI151" s="217"/>
      <c r="JJ151" s="217"/>
      <c r="JK151" s="217"/>
      <c r="JL151" s="217"/>
      <c r="JM151" s="217"/>
      <c r="JN151" s="217"/>
      <c r="JO151" s="217"/>
      <c r="JP151" s="217"/>
      <c r="JQ151" s="217"/>
      <c r="JR151" s="217"/>
      <c r="JS151" s="217"/>
      <c r="JT151" s="217"/>
      <c r="JU151" s="217"/>
      <c r="JV151" s="217"/>
      <c r="JW151" s="217"/>
      <c r="JX151" s="217"/>
      <c r="JY151" s="217"/>
      <c r="JZ151" s="217"/>
      <c r="KA151" s="217"/>
      <c r="KB151" s="217"/>
      <c r="KC151" s="217"/>
      <c r="KD151" s="217"/>
      <c r="KE151" s="217"/>
      <c r="KF151" s="217"/>
      <c r="KG151" s="217"/>
      <c r="KH151" s="217"/>
      <c r="KI151" s="217"/>
      <c r="KJ151" s="217"/>
      <c r="KK151" s="217"/>
      <c r="KL151" s="217"/>
      <c r="KM151" s="217"/>
      <c r="KN151" s="217"/>
      <c r="KO151" s="217"/>
      <c r="KP151" s="217"/>
      <c r="KQ151" s="217"/>
      <c r="KR151" s="217"/>
      <c r="KS151" s="217"/>
      <c r="KT151" s="217"/>
      <c r="KU151" s="217"/>
      <c r="KV151" s="217"/>
      <c r="KW151" s="217"/>
      <c r="KX151" s="217"/>
      <c r="KY151" s="217"/>
      <c r="KZ151" s="217"/>
      <c r="LA151" s="217"/>
      <c r="LB151" s="217"/>
      <c r="LC151" s="217"/>
      <c r="LD151" s="217"/>
      <c r="LE151" s="217"/>
      <c r="LF151" s="217"/>
      <c r="LG151" s="217"/>
      <c r="LH151" s="217"/>
      <c r="LI151" s="217"/>
      <c r="LJ151" s="217"/>
      <c r="LK151" s="217"/>
      <c r="LL151" s="217"/>
      <c r="LM151" s="217"/>
      <c r="LN151" s="217"/>
      <c r="LO151" s="217"/>
    </row>
    <row r="152" spans="7:327" x14ac:dyDescent="0.2"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  <c r="EF152" s="217"/>
      <c r="EG152" s="217"/>
      <c r="EH152" s="217"/>
      <c r="EI152" s="217"/>
      <c r="EJ152" s="217"/>
      <c r="EK152" s="217"/>
      <c r="EL152" s="217"/>
      <c r="EM152" s="217"/>
      <c r="EN152" s="217"/>
      <c r="EO152" s="217"/>
      <c r="EP152" s="217"/>
      <c r="EQ152" s="217"/>
      <c r="ER152" s="217"/>
      <c r="ES152" s="217"/>
      <c r="ET152" s="217"/>
      <c r="EU152" s="217"/>
      <c r="EV152" s="217"/>
      <c r="EW152" s="217"/>
      <c r="EX152" s="217"/>
      <c r="EY152" s="217"/>
      <c r="EZ152" s="217"/>
      <c r="FA152" s="217"/>
      <c r="FB152" s="217"/>
      <c r="FC152" s="217"/>
      <c r="FD152" s="217"/>
      <c r="FE152" s="217"/>
      <c r="FF152" s="217"/>
      <c r="FG152" s="217"/>
      <c r="FH152" s="217"/>
      <c r="FI152" s="217"/>
      <c r="FJ152" s="217"/>
      <c r="FK152" s="217"/>
      <c r="FL152" s="217"/>
      <c r="FM152" s="217"/>
      <c r="FN152" s="217"/>
      <c r="FO152" s="217"/>
      <c r="FP152" s="217"/>
      <c r="FQ152" s="217"/>
      <c r="FR152" s="217"/>
      <c r="FS152" s="217"/>
      <c r="FT152" s="217"/>
      <c r="FU152" s="217"/>
      <c r="FV152" s="217"/>
      <c r="FW152" s="217"/>
      <c r="FX152" s="217"/>
      <c r="FY152" s="217"/>
      <c r="FZ152" s="217"/>
      <c r="GA152" s="217"/>
      <c r="GB152" s="217"/>
      <c r="GC152" s="217"/>
      <c r="GD152" s="217"/>
      <c r="GE152" s="217"/>
      <c r="GF152" s="217"/>
      <c r="GG152" s="217"/>
      <c r="GH152" s="217"/>
      <c r="GI152" s="217"/>
      <c r="GJ152" s="217"/>
      <c r="GK152" s="217"/>
      <c r="GL152" s="217"/>
      <c r="GM152" s="217"/>
      <c r="GN152" s="217"/>
      <c r="GO152" s="217"/>
      <c r="GP152" s="217"/>
      <c r="GQ152" s="217"/>
      <c r="GR152" s="217"/>
      <c r="GS152" s="217"/>
      <c r="GT152" s="217"/>
      <c r="GU152" s="217"/>
      <c r="GV152" s="217"/>
      <c r="GW152" s="217"/>
      <c r="GX152" s="217"/>
      <c r="GY152" s="217"/>
      <c r="GZ152" s="217"/>
      <c r="HA152" s="217"/>
      <c r="HB152" s="217"/>
      <c r="HC152" s="217"/>
      <c r="HD152" s="217"/>
      <c r="HE152" s="217"/>
      <c r="HF152" s="217"/>
      <c r="HG152" s="217"/>
      <c r="HH152" s="217"/>
      <c r="HI152" s="217"/>
      <c r="HJ152" s="217"/>
      <c r="HK152" s="217"/>
      <c r="HL152" s="217"/>
      <c r="HM152" s="217"/>
      <c r="HN152" s="217"/>
      <c r="HO152" s="217"/>
      <c r="HP152" s="217"/>
      <c r="HQ152" s="217"/>
      <c r="HR152" s="217"/>
      <c r="HS152" s="217"/>
      <c r="HT152" s="217"/>
      <c r="HU152" s="217"/>
      <c r="HV152" s="217"/>
      <c r="HW152" s="217"/>
      <c r="HX152" s="217"/>
      <c r="HY152" s="217"/>
      <c r="HZ152" s="217"/>
      <c r="IA152" s="217"/>
      <c r="IB152" s="217"/>
      <c r="IC152" s="217"/>
      <c r="ID152" s="217"/>
      <c r="IE152" s="217"/>
      <c r="IF152" s="217"/>
      <c r="IG152" s="217"/>
      <c r="IH152" s="217"/>
      <c r="II152" s="217"/>
      <c r="IJ152" s="217"/>
      <c r="IK152" s="217"/>
      <c r="IL152" s="217"/>
      <c r="IM152" s="217"/>
      <c r="IN152" s="217"/>
      <c r="IO152" s="217"/>
      <c r="IP152" s="217"/>
      <c r="IQ152" s="217"/>
      <c r="IR152" s="217"/>
      <c r="IS152" s="217"/>
      <c r="IT152" s="217"/>
      <c r="IU152" s="217"/>
      <c r="IV152" s="217"/>
      <c r="IW152" s="217"/>
      <c r="IX152" s="217"/>
      <c r="IY152" s="217"/>
      <c r="IZ152" s="217"/>
      <c r="JA152" s="217"/>
      <c r="JB152" s="217"/>
      <c r="JC152" s="217"/>
      <c r="JD152" s="217"/>
      <c r="JE152" s="217"/>
      <c r="JF152" s="217"/>
      <c r="JG152" s="217"/>
      <c r="JH152" s="217"/>
      <c r="JI152" s="217"/>
      <c r="JJ152" s="217"/>
      <c r="JK152" s="217"/>
      <c r="JL152" s="217"/>
      <c r="JM152" s="217"/>
      <c r="JN152" s="217"/>
      <c r="JO152" s="217"/>
      <c r="JP152" s="217"/>
      <c r="JQ152" s="217"/>
      <c r="JR152" s="217"/>
      <c r="JS152" s="217"/>
      <c r="JT152" s="217"/>
      <c r="JU152" s="217"/>
      <c r="JV152" s="217"/>
      <c r="JW152" s="217"/>
      <c r="JX152" s="217"/>
      <c r="JY152" s="217"/>
      <c r="JZ152" s="217"/>
      <c r="KA152" s="217"/>
      <c r="KB152" s="217"/>
      <c r="KC152" s="217"/>
      <c r="KD152" s="217"/>
      <c r="KE152" s="217"/>
      <c r="KF152" s="217"/>
      <c r="KG152" s="217"/>
      <c r="KH152" s="217"/>
      <c r="KI152" s="217"/>
      <c r="KJ152" s="217"/>
      <c r="KK152" s="217"/>
      <c r="KL152" s="217"/>
      <c r="KM152" s="217"/>
      <c r="KN152" s="217"/>
      <c r="KO152" s="217"/>
      <c r="KP152" s="217"/>
      <c r="KQ152" s="217"/>
      <c r="KR152" s="217"/>
      <c r="KS152" s="217"/>
      <c r="KT152" s="217"/>
      <c r="KU152" s="217"/>
      <c r="KV152" s="217"/>
      <c r="KW152" s="217"/>
      <c r="KX152" s="217"/>
      <c r="KY152" s="217"/>
      <c r="KZ152" s="217"/>
      <c r="LA152" s="217"/>
      <c r="LB152" s="217"/>
      <c r="LC152" s="217"/>
      <c r="LD152" s="217"/>
      <c r="LE152" s="217"/>
      <c r="LF152" s="217"/>
      <c r="LG152" s="217"/>
      <c r="LH152" s="217"/>
      <c r="LI152" s="217"/>
      <c r="LJ152" s="217"/>
      <c r="LK152" s="217"/>
      <c r="LL152" s="217"/>
      <c r="LM152" s="217"/>
      <c r="LN152" s="217"/>
      <c r="LO152" s="217"/>
    </row>
    <row r="153" spans="7:327" x14ac:dyDescent="0.2"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  <c r="EF153" s="217"/>
      <c r="EG153" s="217"/>
      <c r="EH153" s="217"/>
      <c r="EI153" s="217"/>
      <c r="EJ153" s="217"/>
      <c r="EK153" s="217"/>
      <c r="EL153" s="217"/>
      <c r="EM153" s="217"/>
      <c r="EN153" s="217"/>
      <c r="EO153" s="217"/>
      <c r="EP153" s="217"/>
      <c r="EQ153" s="217"/>
      <c r="ER153" s="217"/>
      <c r="ES153" s="217"/>
      <c r="ET153" s="217"/>
      <c r="EU153" s="217"/>
      <c r="EV153" s="217"/>
      <c r="EW153" s="217"/>
      <c r="EX153" s="217"/>
      <c r="EY153" s="217"/>
      <c r="EZ153" s="217"/>
      <c r="FA153" s="217"/>
      <c r="FB153" s="217"/>
      <c r="FC153" s="217"/>
      <c r="FD153" s="217"/>
      <c r="FE153" s="217"/>
      <c r="FF153" s="217"/>
      <c r="FG153" s="217"/>
      <c r="FH153" s="217"/>
      <c r="FI153" s="217"/>
      <c r="FJ153" s="217"/>
      <c r="FK153" s="217"/>
      <c r="FL153" s="217"/>
      <c r="FM153" s="217"/>
      <c r="FN153" s="217"/>
      <c r="FO153" s="217"/>
      <c r="FP153" s="217"/>
      <c r="FQ153" s="217"/>
      <c r="FR153" s="217"/>
      <c r="FS153" s="217"/>
      <c r="FT153" s="217"/>
      <c r="FU153" s="217"/>
      <c r="FV153" s="217"/>
      <c r="FW153" s="217"/>
      <c r="FX153" s="217"/>
      <c r="FY153" s="217"/>
      <c r="FZ153" s="217"/>
      <c r="GA153" s="217"/>
      <c r="GB153" s="217"/>
      <c r="GC153" s="217"/>
      <c r="GD153" s="217"/>
      <c r="GE153" s="217"/>
      <c r="GF153" s="217"/>
      <c r="GG153" s="217"/>
      <c r="GH153" s="217"/>
      <c r="GI153" s="217"/>
      <c r="GJ153" s="217"/>
      <c r="GK153" s="217"/>
      <c r="GL153" s="217"/>
      <c r="GM153" s="217"/>
      <c r="GN153" s="217"/>
      <c r="GO153" s="217"/>
      <c r="GP153" s="217"/>
      <c r="GQ153" s="217"/>
      <c r="GR153" s="217"/>
      <c r="GS153" s="217"/>
      <c r="GT153" s="217"/>
      <c r="GU153" s="217"/>
      <c r="GV153" s="217"/>
      <c r="GW153" s="217"/>
      <c r="GX153" s="217"/>
      <c r="GY153" s="217"/>
      <c r="GZ153" s="217"/>
      <c r="HA153" s="217"/>
      <c r="HB153" s="217"/>
      <c r="HC153" s="217"/>
      <c r="HD153" s="217"/>
      <c r="HE153" s="217"/>
      <c r="HF153" s="217"/>
      <c r="HG153" s="217"/>
      <c r="HH153" s="217"/>
      <c r="HI153" s="217"/>
      <c r="HJ153" s="217"/>
      <c r="HK153" s="217"/>
      <c r="HL153" s="217"/>
      <c r="HM153" s="217"/>
      <c r="HN153" s="217"/>
      <c r="HO153" s="217"/>
      <c r="HP153" s="217"/>
      <c r="HQ153" s="217"/>
      <c r="HR153" s="217"/>
      <c r="HS153" s="217"/>
      <c r="HT153" s="217"/>
      <c r="HU153" s="217"/>
      <c r="HV153" s="217"/>
      <c r="HW153" s="217"/>
      <c r="HX153" s="217"/>
      <c r="HY153" s="217"/>
      <c r="HZ153" s="217"/>
      <c r="IA153" s="217"/>
      <c r="IB153" s="217"/>
      <c r="IC153" s="217"/>
      <c r="ID153" s="217"/>
      <c r="IE153" s="217"/>
      <c r="IF153" s="217"/>
      <c r="IG153" s="217"/>
      <c r="IH153" s="217"/>
      <c r="II153" s="217"/>
      <c r="IJ153" s="217"/>
      <c r="IK153" s="217"/>
      <c r="IL153" s="217"/>
      <c r="IM153" s="217"/>
      <c r="IN153" s="217"/>
      <c r="IO153" s="217"/>
      <c r="IP153" s="217"/>
      <c r="IQ153" s="217"/>
      <c r="IR153" s="217"/>
      <c r="IS153" s="217"/>
      <c r="IT153" s="217"/>
      <c r="IU153" s="217"/>
      <c r="IV153" s="217"/>
      <c r="IW153" s="217"/>
      <c r="IX153" s="217"/>
      <c r="IY153" s="217"/>
      <c r="IZ153" s="217"/>
      <c r="JA153" s="217"/>
      <c r="JB153" s="217"/>
      <c r="JC153" s="217"/>
      <c r="JD153" s="217"/>
      <c r="JE153" s="217"/>
      <c r="JF153" s="217"/>
      <c r="JG153" s="217"/>
      <c r="JH153" s="217"/>
      <c r="JI153" s="217"/>
      <c r="JJ153" s="217"/>
      <c r="JK153" s="217"/>
      <c r="JL153" s="217"/>
      <c r="JM153" s="217"/>
      <c r="JN153" s="217"/>
      <c r="JO153" s="217"/>
      <c r="JP153" s="217"/>
      <c r="JQ153" s="217"/>
      <c r="JR153" s="217"/>
      <c r="JS153" s="217"/>
      <c r="JT153" s="217"/>
      <c r="JU153" s="217"/>
      <c r="JV153" s="217"/>
      <c r="JW153" s="217"/>
      <c r="JX153" s="217"/>
      <c r="JY153" s="217"/>
      <c r="JZ153" s="217"/>
      <c r="KA153" s="217"/>
      <c r="KB153" s="217"/>
      <c r="KC153" s="217"/>
      <c r="KD153" s="217"/>
      <c r="KE153" s="217"/>
      <c r="KF153" s="217"/>
      <c r="KG153" s="217"/>
      <c r="KH153" s="217"/>
      <c r="KI153" s="217"/>
      <c r="KJ153" s="217"/>
      <c r="KK153" s="217"/>
      <c r="KL153" s="217"/>
      <c r="KM153" s="217"/>
      <c r="KN153" s="217"/>
      <c r="KO153" s="217"/>
      <c r="KP153" s="217"/>
      <c r="KQ153" s="217"/>
      <c r="KR153" s="217"/>
      <c r="KS153" s="217"/>
      <c r="KT153" s="217"/>
      <c r="KU153" s="217"/>
      <c r="KV153" s="217"/>
      <c r="KW153" s="217"/>
      <c r="KX153" s="217"/>
      <c r="KY153" s="217"/>
      <c r="KZ153" s="217"/>
      <c r="LA153" s="217"/>
      <c r="LB153" s="217"/>
      <c r="LC153" s="217"/>
      <c r="LD153" s="217"/>
      <c r="LE153" s="217"/>
      <c r="LF153" s="217"/>
      <c r="LG153" s="217"/>
      <c r="LH153" s="217"/>
      <c r="LI153" s="217"/>
      <c r="LJ153" s="217"/>
      <c r="LK153" s="217"/>
      <c r="LL153" s="217"/>
      <c r="LM153" s="217"/>
      <c r="LN153" s="217"/>
      <c r="LO153" s="217"/>
    </row>
    <row r="154" spans="7:327" x14ac:dyDescent="0.2"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  <c r="EF154" s="217"/>
      <c r="EG154" s="217"/>
      <c r="EH154" s="217"/>
      <c r="EI154" s="217"/>
      <c r="EJ154" s="217"/>
      <c r="EK154" s="217"/>
      <c r="EL154" s="217"/>
      <c r="EM154" s="217"/>
      <c r="EN154" s="217"/>
      <c r="EO154" s="217"/>
      <c r="EP154" s="217"/>
      <c r="EQ154" s="217"/>
      <c r="ER154" s="217"/>
      <c r="ES154" s="217"/>
      <c r="ET154" s="217"/>
      <c r="EU154" s="217"/>
      <c r="EV154" s="217"/>
      <c r="EW154" s="217"/>
      <c r="EX154" s="217"/>
      <c r="EY154" s="217"/>
      <c r="EZ154" s="217"/>
      <c r="FA154" s="217"/>
      <c r="FB154" s="217"/>
      <c r="FC154" s="217"/>
      <c r="FD154" s="217"/>
      <c r="FE154" s="217"/>
      <c r="FF154" s="217"/>
      <c r="FG154" s="217"/>
      <c r="FH154" s="217"/>
      <c r="FI154" s="217"/>
      <c r="FJ154" s="217"/>
      <c r="FK154" s="217"/>
      <c r="FL154" s="217"/>
      <c r="FM154" s="217"/>
      <c r="FN154" s="217"/>
      <c r="FO154" s="217"/>
      <c r="FP154" s="217"/>
      <c r="FQ154" s="217"/>
      <c r="FR154" s="217"/>
      <c r="FS154" s="217"/>
      <c r="FT154" s="217"/>
      <c r="FU154" s="217"/>
      <c r="FV154" s="217"/>
      <c r="FW154" s="217"/>
      <c r="FX154" s="217"/>
      <c r="FY154" s="217"/>
      <c r="FZ154" s="217"/>
      <c r="GA154" s="217"/>
      <c r="GB154" s="217"/>
      <c r="GC154" s="217"/>
      <c r="GD154" s="217"/>
      <c r="GE154" s="217"/>
      <c r="GF154" s="217"/>
      <c r="GG154" s="217"/>
      <c r="GH154" s="217"/>
      <c r="GI154" s="217"/>
      <c r="GJ154" s="217"/>
      <c r="GK154" s="217"/>
      <c r="GL154" s="217"/>
      <c r="GM154" s="217"/>
      <c r="GN154" s="217"/>
      <c r="GO154" s="217"/>
      <c r="GP154" s="217"/>
      <c r="GQ154" s="217"/>
      <c r="GR154" s="217"/>
      <c r="GS154" s="217"/>
      <c r="GT154" s="217"/>
      <c r="GU154" s="217"/>
      <c r="GV154" s="217"/>
      <c r="GW154" s="217"/>
      <c r="GX154" s="217"/>
      <c r="GY154" s="217"/>
      <c r="GZ154" s="217"/>
      <c r="HA154" s="217"/>
      <c r="HB154" s="217"/>
      <c r="HC154" s="217"/>
      <c r="HD154" s="217"/>
      <c r="HE154" s="217"/>
      <c r="HF154" s="217"/>
      <c r="HG154" s="217"/>
      <c r="HH154" s="217"/>
      <c r="HI154" s="217"/>
      <c r="HJ154" s="217"/>
      <c r="HK154" s="217"/>
      <c r="HL154" s="217"/>
      <c r="HM154" s="217"/>
      <c r="HN154" s="217"/>
      <c r="HO154" s="217"/>
      <c r="HP154" s="217"/>
      <c r="HQ154" s="217"/>
      <c r="HR154" s="217"/>
      <c r="HS154" s="217"/>
      <c r="HT154" s="217"/>
      <c r="HU154" s="217"/>
      <c r="HV154" s="217"/>
      <c r="HW154" s="217"/>
      <c r="HX154" s="217"/>
      <c r="HY154" s="217"/>
      <c r="HZ154" s="217"/>
      <c r="IA154" s="217"/>
      <c r="IB154" s="217"/>
      <c r="IC154" s="217"/>
      <c r="ID154" s="217"/>
      <c r="IE154" s="217"/>
      <c r="IF154" s="217"/>
      <c r="IG154" s="217"/>
      <c r="IH154" s="217"/>
      <c r="II154" s="217"/>
      <c r="IJ154" s="217"/>
      <c r="IK154" s="217"/>
      <c r="IL154" s="217"/>
      <c r="IM154" s="217"/>
      <c r="IN154" s="217"/>
      <c r="IO154" s="217"/>
      <c r="IP154" s="217"/>
      <c r="IQ154" s="217"/>
      <c r="IR154" s="217"/>
      <c r="IS154" s="217"/>
      <c r="IT154" s="217"/>
      <c r="IU154" s="217"/>
      <c r="IV154" s="217"/>
      <c r="IW154" s="217"/>
      <c r="IX154" s="217"/>
      <c r="IY154" s="217"/>
      <c r="IZ154" s="217"/>
      <c r="JA154" s="217"/>
      <c r="JB154" s="217"/>
      <c r="JC154" s="217"/>
      <c r="JD154" s="217"/>
      <c r="JE154" s="217"/>
      <c r="JF154" s="217"/>
      <c r="JG154" s="217"/>
      <c r="JH154" s="217"/>
      <c r="JI154" s="217"/>
      <c r="JJ154" s="217"/>
      <c r="JK154" s="217"/>
      <c r="JL154" s="217"/>
      <c r="JM154" s="217"/>
      <c r="JN154" s="217"/>
      <c r="JO154" s="217"/>
      <c r="JP154" s="217"/>
      <c r="JQ154" s="217"/>
      <c r="JR154" s="217"/>
      <c r="JS154" s="217"/>
      <c r="JT154" s="217"/>
      <c r="JU154" s="217"/>
      <c r="JV154" s="217"/>
      <c r="JW154" s="217"/>
      <c r="JX154" s="217"/>
      <c r="JY154" s="217"/>
      <c r="JZ154" s="217"/>
      <c r="KA154" s="217"/>
      <c r="KB154" s="217"/>
      <c r="KC154" s="217"/>
      <c r="KD154" s="217"/>
      <c r="KE154" s="217"/>
      <c r="KF154" s="217"/>
      <c r="KG154" s="217"/>
      <c r="KH154" s="217"/>
      <c r="KI154" s="217"/>
      <c r="KJ154" s="217"/>
      <c r="KK154" s="217"/>
      <c r="KL154" s="217"/>
      <c r="KM154" s="217"/>
      <c r="KN154" s="217"/>
      <c r="KO154" s="217"/>
      <c r="KP154" s="217"/>
      <c r="KQ154" s="217"/>
      <c r="KR154" s="217"/>
      <c r="KS154" s="217"/>
      <c r="KT154" s="217"/>
      <c r="KU154" s="217"/>
      <c r="KV154" s="217"/>
      <c r="KW154" s="217"/>
      <c r="KX154" s="217"/>
      <c r="KY154" s="217"/>
      <c r="KZ154" s="217"/>
      <c r="LA154" s="217"/>
      <c r="LB154" s="217"/>
      <c r="LC154" s="217"/>
      <c r="LD154" s="217"/>
      <c r="LE154" s="217"/>
      <c r="LF154" s="217"/>
      <c r="LG154" s="217"/>
      <c r="LH154" s="217"/>
      <c r="LI154" s="217"/>
      <c r="LJ154" s="217"/>
      <c r="LK154" s="217"/>
      <c r="LL154" s="217"/>
      <c r="LM154" s="217"/>
      <c r="LN154" s="217"/>
      <c r="LO154" s="217"/>
    </row>
    <row r="155" spans="7:327" x14ac:dyDescent="0.2"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  <c r="EF155" s="217"/>
      <c r="EG155" s="217"/>
      <c r="EH155" s="217"/>
      <c r="EI155" s="217"/>
      <c r="EJ155" s="217"/>
      <c r="EK155" s="217"/>
      <c r="EL155" s="217"/>
      <c r="EM155" s="217"/>
      <c r="EN155" s="217"/>
      <c r="EO155" s="217"/>
      <c r="EP155" s="217"/>
      <c r="EQ155" s="217"/>
      <c r="ER155" s="217"/>
      <c r="ES155" s="217"/>
      <c r="ET155" s="217"/>
      <c r="EU155" s="217"/>
      <c r="EV155" s="217"/>
      <c r="EW155" s="217"/>
      <c r="EX155" s="217"/>
      <c r="EY155" s="217"/>
      <c r="EZ155" s="217"/>
      <c r="FA155" s="217"/>
      <c r="FB155" s="217"/>
      <c r="FC155" s="217"/>
      <c r="FD155" s="217"/>
      <c r="FE155" s="217"/>
      <c r="FF155" s="217"/>
      <c r="FG155" s="217"/>
      <c r="FH155" s="217"/>
      <c r="FI155" s="217"/>
      <c r="FJ155" s="217"/>
      <c r="FK155" s="217"/>
      <c r="FL155" s="217"/>
      <c r="FM155" s="217"/>
      <c r="FN155" s="217"/>
      <c r="FO155" s="217"/>
      <c r="FP155" s="217"/>
      <c r="FQ155" s="217"/>
      <c r="FR155" s="217"/>
      <c r="FS155" s="217"/>
      <c r="FT155" s="217"/>
      <c r="FU155" s="217"/>
      <c r="FV155" s="217"/>
      <c r="FW155" s="217"/>
      <c r="FX155" s="217"/>
      <c r="FY155" s="217"/>
      <c r="FZ155" s="217"/>
      <c r="GA155" s="217"/>
      <c r="GB155" s="217"/>
      <c r="GC155" s="217"/>
      <c r="GD155" s="217"/>
      <c r="GE155" s="217"/>
      <c r="GF155" s="217"/>
      <c r="GG155" s="217"/>
      <c r="GH155" s="217"/>
      <c r="GI155" s="217"/>
      <c r="GJ155" s="217"/>
      <c r="GK155" s="217"/>
      <c r="GL155" s="217"/>
      <c r="GM155" s="217"/>
      <c r="GN155" s="217"/>
      <c r="GO155" s="217"/>
      <c r="GP155" s="217"/>
      <c r="GQ155" s="217"/>
      <c r="GR155" s="217"/>
      <c r="GS155" s="217"/>
      <c r="GT155" s="217"/>
      <c r="GU155" s="217"/>
      <c r="GV155" s="217"/>
      <c r="GW155" s="217"/>
      <c r="GX155" s="217"/>
      <c r="GY155" s="217"/>
      <c r="GZ155" s="217"/>
      <c r="HA155" s="217"/>
      <c r="HB155" s="217"/>
      <c r="HC155" s="217"/>
      <c r="HD155" s="217"/>
      <c r="HE155" s="217"/>
      <c r="HF155" s="217"/>
      <c r="HG155" s="217"/>
      <c r="HH155" s="217"/>
      <c r="HI155" s="217"/>
      <c r="HJ155" s="217"/>
      <c r="HK155" s="217"/>
      <c r="HL155" s="217"/>
      <c r="HM155" s="217"/>
      <c r="HN155" s="217"/>
      <c r="HO155" s="217"/>
      <c r="HP155" s="217"/>
      <c r="HQ155" s="217"/>
      <c r="HR155" s="217"/>
      <c r="HS155" s="217"/>
      <c r="HT155" s="217"/>
      <c r="HU155" s="217"/>
      <c r="HV155" s="217"/>
      <c r="HW155" s="217"/>
      <c r="HX155" s="217"/>
      <c r="HY155" s="217"/>
      <c r="HZ155" s="217"/>
      <c r="IA155" s="217"/>
      <c r="IB155" s="217"/>
      <c r="IC155" s="217"/>
      <c r="ID155" s="217"/>
      <c r="IE155" s="217"/>
      <c r="IF155" s="217"/>
      <c r="IG155" s="217"/>
      <c r="IH155" s="217"/>
      <c r="II155" s="217"/>
      <c r="IJ155" s="217"/>
      <c r="IK155" s="217"/>
      <c r="IL155" s="217"/>
      <c r="IM155" s="217"/>
      <c r="IN155" s="217"/>
      <c r="IO155" s="217"/>
      <c r="IP155" s="217"/>
      <c r="IQ155" s="217"/>
      <c r="IR155" s="217"/>
      <c r="IS155" s="217"/>
      <c r="IT155" s="217"/>
      <c r="IU155" s="217"/>
      <c r="IV155" s="217"/>
      <c r="IW155" s="217"/>
      <c r="IX155" s="217"/>
      <c r="IY155" s="217"/>
      <c r="IZ155" s="217"/>
      <c r="JA155" s="217"/>
      <c r="JB155" s="217"/>
      <c r="JC155" s="217"/>
      <c r="JD155" s="217"/>
      <c r="JE155" s="217"/>
      <c r="JF155" s="217"/>
      <c r="JG155" s="217"/>
      <c r="JH155" s="217"/>
      <c r="JI155" s="217"/>
      <c r="JJ155" s="217"/>
      <c r="JK155" s="217"/>
      <c r="JL155" s="217"/>
      <c r="JM155" s="217"/>
      <c r="JN155" s="217"/>
      <c r="JO155" s="217"/>
      <c r="JP155" s="217"/>
      <c r="JQ155" s="217"/>
      <c r="JR155" s="217"/>
      <c r="JS155" s="217"/>
      <c r="JT155" s="217"/>
      <c r="JU155" s="217"/>
      <c r="JV155" s="217"/>
      <c r="JW155" s="217"/>
      <c r="JX155" s="217"/>
      <c r="JY155" s="217"/>
      <c r="JZ155" s="217"/>
      <c r="KA155" s="217"/>
      <c r="KB155" s="217"/>
      <c r="KC155" s="217"/>
      <c r="KD155" s="217"/>
      <c r="KE155" s="217"/>
      <c r="KF155" s="217"/>
      <c r="KG155" s="217"/>
      <c r="KH155" s="217"/>
      <c r="KI155" s="217"/>
      <c r="KJ155" s="217"/>
      <c r="KK155" s="217"/>
      <c r="KL155" s="217"/>
      <c r="KM155" s="217"/>
      <c r="KN155" s="217"/>
      <c r="KO155" s="217"/>
      <c r="KP155" s="217"/>
      <c r="KQ155" s="217"/>
      <c r="KR155" s="217"/>
      <c r="KS155" s="217"/>
      <c r="KT155" s="217"/>
      <c r="KU155" s="217"/>
      <c r="KV155" s="217"/>
      <c r="KW155" s="217"/>
      <c r="KX155" s="217"/>
      <c r="KY155" s="217"/>
      <c r="KZ155" s="217"/>
      <c r="LA155" s="217"/>
      <c r="LB155" s="217"/>
      <c r="LC155" s="217"/>
      <c r="LD155" s="217"/>
      <c r="LE155" s="217"/>
      <c r="LF155" s="217"/>
      <c r="LG155" s="217"/>
      <c r="LH155" s="217"/>
      <c r="LI155" s="217"/>
      <c r="LJ155" s="217"/>
      <c r="LK155" s="217"/>
      <c r="LL155" s="217"/>
      <c r="LM155" s="217"/>
      <c r="LN155" s="217"/>
      <c r="LO155" s="217"/>
    </row>
    <row r="156" spans="7:327" x14ac:dyDescent="0.2"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  <c r="EF156" s="217"/>
      <c r="EG156" s="217"/>
      <c r="EH156" s="217"/>
      <c r="EI156" s="217"/>
      <c r="EJ156" s="217"/>
      <c r="EK156" s="217"/>
      <c r="EL156" s="217"/>
      <c r="EM156" s="217"/>
      <c r="EN156" s="217"/>
      <c r="EO156" s="217"/>
      <c r="EP156" s="217"/>
      <c r="EQ156" s="217"/>
      <c r="ER156" s="217"/>
      <c r="ES156" s="217"/>
      <c r="ET156" s="217"/>
      <c r="EU156" s="217"/>
      <c r="EV156" s="217"/>
      <c r="EW156" s="217"/>
      <c r="EX156" s="217"/>
      <c r="EY156" s="217"/>
      <c r="EZ156" s="217"/>
      <c r="FA156" s="217"/>
      <c r="FB156" s="217"/>
      <c r="FC156" s="217"/>
      <c r="FD156" s="217"/>
      <c r="FE156" s="217"/>
      <c r="FF156" s="217"/>
      <c r="FG156" s="217"/>
      <c r="FH156" s="217"/>
      <c r="FI156" s="217"/>
      <c r="FJ156" s="217"/>
      <c r="FK156" s="217"/>
      <c r="FL156" s="217"/>
      <c r="FM156" s="217"/>
      <c r="FN156" s="217"/>
      <c r="FO156" s="217"/>
      <c r="FP156" s="217"/>
      <c r="FQ156" s="217"/>
      <c r="FR156" s="217"/>
      <c r="FS156" s="217"/>
      <c r="FT156" s="217"/>
      <c r="FU156" s="217"/>
      <c r="FV156" s="217"/>
      <c r="FW156" s="217"/>
      <c r="FX156" s="217"/>
      <c r="FY156" s="217"/>
      <c r="FZ156" s="217"/>
      <c r="GA156" s="217"/>
      <c r="GB156" s="217"/>
      <c r="GC156" s="217"/>
      <c r="GD156" s="217"/>
      <c r="GE156" s="217"/>
      <c r="GF156" s="217"/>
      <c r="GG156" s="217"/>
      <c r="GH156" s="217"/>
      <c r="GI156" s="217"/>
      <c r="GJ156" s="217"/>
      <c r="GK156" s="217"/>
      <c r="GL156" s="217"/>
      <c r="GM156" s="217"/>
      <c r="GN156" s="217"/>
      <c r="GO156" s="217"/>
      <c r="GP156" s="217"/>
      <c r="GQ156" s="217"/>
      <c r="GR156" s="217"/>
      <c r="GS156" s="217"/>
      <c r="GT156" s="217"/>
      <c r="GU156" s="217"/>
      <c r="GV156" s="217"/>
      <c r="GW156" s="217"/>
      <c r="GX156" s="217"/>
      <c r="GY156" s="217"/>
      <c r="GZ156" s="217"/>
      <c r="HA156" s="217"/>
      <c r="HB156" s="217"/>
      <c r="HC156" s="217"/>
      <c r="HD156" s="217"/>
      <c r="HE156" s="217"/>
      <c r="HF156" s="217"/>
      <c r="HG156" s="217"/>
      <c r="HH156" s="217"/>
      <c r="HI156" s="217"/>
      <c r="HJ156" s="217"/>
      <c r="HK156" s="217"/>
      <c r="HL156" s="217"/>
      <c r="HM156" s="217"/>
      <c r="HN156" s="217"/>
      <c r="HO156" s="217"/>
      <c r="HP156" s="217"/>
      <c r="HQ156" s="217"/>
      <c r="HR156" s="217"/>
      <c r="HS156" s="217"/>
      <c r="HT156" s="217"/>
      <c r="HU156" s="217"/>
      <c r="HV156" s="217"/>
      <c r="HW156" s="217"/>
      <c r="HX156" s="217"/>
      <c r="HY156" s="217"/>
      <c r="HZ156" s="217"/>
      <c r="IA156" s="217"/>
      <c r="IB156" s="217"/>
      <c r="IC156" s="217"/>
      <c r="ID156" s="217"/>
      <c r="IE156" s="217"/>
      <c r="IF156" s="217"/>
      <c r="IG156" s="217"/>
      <c r="IH156" s="217"/>
      <c r="II156" s="217"/>
      <c r="IJ156" s="217"/>
      <c r="IK156" s="217"/>
      <c r="IL156" s="217"/>
      <c r="IM156" s="217"/>
      <c r="IN156" s="217"/>
      <c r="IO156" s="217"/>
      <c r="IP156" s="217"/>
      <c r="IQ156" s="217"/>
      <c r="IR156" s="217"/>
      <c r="IS156" s="217"/>
      <c r="IT156" s="217"/>
      <c r="IU156" s="217"/>
      <c r="IV156" s="217"/>
      <c r="IW156" s="217"/>
      <c r="IX156" s="217"/>
      <c r="IY156" s="217"/>
      <c r="IZ156" s="217"/>
      <c r="JA156" s="217"/>
      <c r="JB156" s="217"/>
      <c r="JC156" s="217"/>
      <c r="JD156" s="217"/>
      <c r="JE156" s="217"/>
      <c r="JF156" s="217"/>
      <c r="JG156" s="217"/>
      <c r="JH156" s="217"/>
      <c r="JI156" s="217"/>
      <c r="JJ156" s="217"/>
      <c r="JK156" s="217"/>
      <c r="JL156" s="217"/>
      <c r="JM156" s="217"/>
      <c r="JN156" s="217"/>
      <c r="JO156" s="217"/>
      <c r="JP156" s="217"/>
      <c r="JQ156" s="217"/>
      <c r="JR156" s="217"/>
      <c r="JS156" s="217"/>
      <c r="JT156" s="217"/>
      <c r="JU156" s="217"/>
      <c r="JV156" s="217"/>
      <c r="JW156" s="217"/>
      <c r="JX156" s="217"/>
      <c r="JY156" s="217"/>
      <c r="JZ156" s="217"/>
      <c r="KA156" s="217"/>
      <c r="KB156" s="217"/>
      <c r="KC156" s="217"/>
      <c r="KD156" s="217"/>
      <c r="KE156" s="217"/>
      <c r="KF156" s="217"/>
      <c r="KG156" s="217"/>
      <c r="KH156" s="217"/>
      <c r="KI156" s="217"/>
      <c r="KJ156" s="217"/>
      <c r="KK156" s="217"/>
      <c r="KL156" s="217"/>
      <c r="KM156" s="217"/>
      <c r="KN156" s="217"/>
      <c r="KO156" s="217"/>
      <c r="KP156" s="217"/>
      <c r="KQ156" s="217"/>
      <c r="KR156" s="217"/>
      <c r="KS156" s="217"/>
      <c r="KT156" s="217"/>
      <c r="KU156" s="217"/>
      <c r="KV156" s="217"/>
      <c r="KW156" s="217"/>
      <c r="KX156" s="217"/>
      <c r="KY156" s="217"/>
      <c r="KZ156" s="217"/>
      <c r="LA156" s="217"/>
      <c r="LB156" s="217"/>
      <c r="LC156" s="217"/>
      <c r="LD156" s="217"/>
      <c r="LE156" s="217"/>
      <c r="LF156" s="217"/>
      <c r="LG156" s="217"/>
      <c r="LH156" s="217"/>
      <c r="LI156" s="217"/>
      <c r="LJ156" s="217"/>
      <c r="LK156" s="217"/>
      <c r="LL156" s="217"/>
      <c r="LM156" s="217"/>
      <c r="LN156" s="217"/>
      <c r="LO156" s="217"/>
    </row>
    <row r="157" spans="7:327" x14ac:dyDescent="0.2"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  <c r="EF157" s="217"/>
      <c r="EG157" s="217"/>
      <c r="EH157" s="217"/>
      <c r="EI157" s="217"/>
      <c r="EJ157" s="217"/>
      <c r="EK157" s="217"/>
      <c r="EL157" s="217"/>
      <c r="EM157" s="217"/>
      <c r="EN157" s="217"/>
      <c r="EO157" s="217"/>
      <c r="EP157" s="217"/>
      <c r="EQ157" s="217"/>
      <c r="ER157" s="217"/>
      <c r="ES157" s="217"/>
      <c r="ET157" s="217"/>
      <c r="EU157" s="217"/>
      <c r="EV157" s="217"/>
      <c r="EW157" s="217"/>
      <c r="EX157" s="217"/>
      <c r="EY157" s="217"/>
      <c r="EZ157" s="217"/>
      <c r="FA157" s="217"/>
      <c r="FB157" s="217"/>
      <c r="FC157" s="217"/>
      <c r="FD157" s="217"/>
      <c r="FE157" s="217"/>
      <c r="FF157" s="217"/>
      <c r="FG157" s="217"/>
      <c r="FH157" s="217"/>
      <c r="FI157" s="217"/>
      <c r="FJ157" s="217"/>
      <c r="FK157" s="217"/>
      <c r="FL157" s="217"/>
      <c r="FM157" s="217"/>
      <c r="FN157" s="217"/>
      <c r="FO157" s="217"/>
      <c r="FP157" s="217"/>
      <c r="FQ157" s="217"/>
      <c r="FR157" s="217"/>
      <c r="FS157" s="217"/>
      <c r="FT157" s="217"/>
      <c r="FU157" s="217"/>
      <c r="FV157" s="217"/>
      <c r="FW157" s="217"/>
      <c r="FX157" s="217"/>
      <c r="FY157" s="217"/>
      <c r="FZ157" s="217"/>
      <c r="GA157" s="217"/>
      <c r="GB157" s="217"/>
      <c r="GC157" s="217"/>
      <c r="GD157" s="217"/>
      <c r="GE157" s="217"/>
      <c r="GF157" s="217"/>
      <c r="GG157" s="217"/>
      <c r="GH157" s="217"/>
      <c r="GI157" s="217"/>
      <c r="GJ157" s="217"/>
      <c r="GK157" s="217"/>
      <c r="GL157" s="217"/>
      <c r="GM157" s="217"/>
      <c r="GN157" s="217"/>
      <c r="GO157" s="217"/>
      <c r="GP157" s="217"/>
      <c r="GQ157" s="217"/>
      <c r="GR157" s="217"/>
      <c r="GS157" s="217"/>
      <c r="GT157" s="217"/>
      <c r="GU157" s="217"/>
      <c r="GV157" s="217"/>
      <c r="GW157" s="217"/>
      <c r="GX157" s="217"/>
      <c r="GY157" s="217"/>
      <c r="GZ157" s="217"/>
      <c r="HA157" s="217"/>
      <c r="HB157" s="217"/>
      <c r="HC157" s="217"/>
      <c r="HD157" s="217"/>
      <c r="HE157" s="217"/>
      <c r="HF157" s="217"/>
      <c r="HG157" s="217"/>
      <c r="HH157" s="217"/>
      <c r="HI157" s="217"/>
      <c r="HJ157" s="217"/>
      <c r="HK157" s="217"/>
      <c r="HL157" s="217"/>
      <c r="HM157" s="217"/>
      <c r="HN157" s="217"/>
      <c r="HO157" s="217"/>
      <c r="HP157" s="217"/>
      <c r="HQ157" s="217"/>
      <c r="HR157" s="217"/>
      <c r="HS157" s="217"/>
      <c r="HT157" s="217"/>
      <c r="HU157" s="217"/>
      <c r="HV157" s="217"/>
      <c r="HW157" s="217"/>
      <c r="HX157" s="217"/>
      <c r="HY157" s="217"/>
      <c r="HZ157" s="217"/>
      <c r="IA157" s="217"/>
      <c r="IB157" s="217"/>
      <c r="IC157" s="217"/>
      <c r="ID157" s="217"/>
      <c r="IE157" s="217"/>
      <c r="IF157" s="217"/>
      <c r="IG157" s="217"/>
      <c r="IH157" s="217"/>
      <c r="II157" s="217"/>
      <c r="IJ157" s="217"/>
      <c r="IK157" s="217"/>
      <c r="IL157" s="217"/>
      <c r="IM157" s="217"/>
      <c r="IN157" s="217"/>
      <c r="IO157" s="217"/>
      <c r="IP157" s="217"/>
      <c r="IQ157" s="217"/>
      <c r="IR157" s="217"/>
      <c r="IS157" s="217"/>
      <c r="IT157" s="217"/>
      <c r="IU157" s="217"/>
      <c r="IV157" s="217"/>
      <c r="IW157" s="217"/>
      <c r="IX157" s="217"/>
      <c r="IY157" s="217"/>
      <c r="IZ157" s="217"/>
      <c r="JA157" s="217"/>
      <c r="JB157" s="217"/>
      <c r="JC157" s="217"/>
      <c r="JD157" s="217"/>
      <c r="JE157" s="217"/>
      <c r="JF157" s="217"/>
      <c r="JG157" s="217"/>
      <c r="JH157" s="217"/>
      <c r="JI157" s="217"/>
      <c r="JJ157" s="217"/>
      <c r="JK157" s="217"/>
      <c r="JL157" s="217"/>
      <c r="JM157" s="217"/>
      <c r="JN157" s="217"/>
      <c r="JO157" s="217"/>
      <c r="JP157" s="217"/>
      <c r="JQ157" s="217"/>
      <c r="JR157" s="217"/>
      <c r="JS157" s="217"/>
      <c r="JT157" s="217"/>
      <c r="JU157" s="217"/>
      <c r="JV157" s="217"/>
      <c r="JW157" s="217"/>
      <c r="JX157" s="217"/>
      <c r="JY157" s="217"/>
      <c r="JZ157" s="217"/>
      <c r="KA157" s="217"/>
      <c r="KB157" s="217"/>
      <c r="KC157" s="217"/>
      <c r="KD157" s="217"/>
      <c r="KE157" s="217"/>
      <c r="KF157" s="217"/>
      <c r="KG157" s="217"/>
      <c r="KH157" s="217"/>
      <c r="KI157" s="217"/>
      <c r="KJ157" s="217"/>
      <c r="KK157" s="217"/>
      <c r="KL157" s="217"/>
      <c r="KM157" s="217"/>
      <c r="KN157" s="217"/>
      <c r="KO157" s="217"/>
      <c r="KP157" s="217"/>
      <c r="KQ157" s="217"/>
      <c r="KR157" s="217"/>
      <c r="KS157" s="217"/>
      <c r="KT157" s="217"/>
      <c r="KU157" s="217"/>
      <c r="KV157" s="217"/>
      <c r="KW157" s="217"/>
      <c r="KX157" s="217"/>
      <c r="KY157" s="217"/>
      <c r="KZ157" s="217"/>
      <c r="LA157" s="217"/>
      <c r="LB157" s="217"/>
      <c r="LC157" s="217"/>
      <c r="LD157" s="217"/>
      <c r="LE157" s="217"/>
      <c r="LF157" s="217"/>
      <c r="LG157" s="217"/>
      <c r="LH157" s="217"/>
      <c r="LI157" s="217"/>
      <c r="LJ157" s="217"/>
      <c r="LK157" s="217"/>
      <c r="LL157" s="217"/>
      <c r="LM157" s="217"/>
      <c r="LN157" s="217"/>
      <c r="LO157" s="217"/>
    </row>
    <row r="158" spans="7:327" x14ac:dyDescent="0.2"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  <c r="EF158" s="217"/>
      <c r="EG158" s="217"/>
      <c r="EH158" s="217"/>
      <c r="EI158" s="217"/>
      <c r="EJ158" s="217"/>
      <c r="EK158" s="217"/>
      <c r="EL158" s="217"/>
      <c r="EM158" s="217"/>
      <c r="EN158" s="217"/>
      <c r="EO158" s="217"/>
      <c r="EP158" s="217"/>
      <c r="EQ158" s="217"/>
      <c r="ER158" s="217"/>
      <c r="ES158" s="217"/>
      <c r="ET158" s="217"/>
      <c r="EU158" s="217"/>
      <c r="EV158" s="217"/>
      <c r="EW158" s="217"/>
      <c r="EX158" s="217"/>
      <c r="EY158" s="217"/>
      <c r="EZ158" s="217"/>
      <c r="FA158" s="217"/>
      <c r="FB158" s="217"/>
      <c r="FC158" s="217"/>
      <c r="FD158" s="217"/>
      <c r="FE158" s="217"/>
      <c r="FF158" s="217"/>
      <c r="FG158" s="217"/>
      <c r="FH158" s="217"/>
      <c r="FI158" s="217"/>
      <c r="FJ158" s="217"/>
      <c r="FK158" s="217"/>
      <c r="FL158" s="217"/>
      <c r="FM158" s="217"/>
      <c r="FN158" s="217"/>
      <c r="FO158" s="217"/>
      <c r="FP158" s="217"/>
      <c r="FQ158" s="217"/>
      <c r="FR158" s="217"/>
      <c r="FS158" s="217"/>
      <c r="FT158" s="217"/>
      <c r="FU158" s="217"/>
      <c r="FV158" s="217"/>
      <c r="FW158" s="217"/>
      <c r="FX158" s="217"/>
      <c r="FY158" s="217"/>
      <c r="FZ158" s="217"/>
      <c r="GA158" s="217"/>
      <c r="GB158" s="217"/>
      <c r="GC158" s="217"/>
      <c r="GD158" s="217"/>
      <c r="GE158" s="217"/>
      <c r="GF158" s="217"/>
      <c r="GG158" s="217"/>
      <c r="GH158" s="217"/>
      <c r="GI158" s="217"/>
      <c r="GJ158" s="217"/>
      <c r="GK158" s="217"/>
      <c r="GL158" s="217"/>
      <c r="GM158" s="217"/>
      <c r="GN158" s="217"/>
      <c r="GO158" s="217"/>
      <c r="GP158" s="217"/>
      <c r="GQ158" s="217"/>
      <c r="GR158" s="217"/>
      <c r="GS158" s="217"/>
      <c r="GT158" s="217"/>
      <c r="GU158" s="217"/>
      <c r="GV158" s="217"/>
      <c r="GW158" s="217"/>
      <c r="GX158" s="217"/>
      <c r="GY158" s="217"/>
      <c r="GZ158" s="217"/>
      <c r="HA158" s="217"/>
      <c r="HB158" s="217"/>
      <c r="HC158" s="217"/>
      <c r="HD158" s="217"/>
      <c r="HE158" s="217"/>
      <c r="HF158" s="217"/>
      <c r="HG158" s="217"/>
      <c r="HH158" s="217"/>
      <c r="HI158" s="217"/>
      <c r="HJ158" s="217"/>
      <c r="HK158" s="217"/>
      <c r="HL158" s="217"/>
      <c r="HM158" s="217"/>
      <c r="HN158" s="217"/>
      <c r="HO158" s="217"/>
      <c r="HP158" s="217"/>
      <c r="HQ158" s="217"/>
      <c r="HR158" s="217"/>
      <c r="HS158" s="217"/>
      <c r="HT158" s="217"/>
      <c r="HU158" s="217"/>
      <c r="HV158" s="217"/>
      <c r="HW158" s="217"/>
      <c r="HX158" s="217"/>
      <c r="HY158" s="217"/>
      <c r="HZ158" s="217"/>
      <c r="IA158" s="217"/>
      <c r="IB158" s="217"/>
      <c r="IC158" s="217"/>
      <c r="ID158" s="217"/>
      <c r="IE158" s="217"/>
      <c r="IF158" s="217"/>
      <c r="IG158" s="217"/>
      <c r="IH158" s="217"/>
      <c r="II158" s="217"/>
      <c r="IJ158" s="217"/>
      <c r="IK158" s="217"/>
      <c r="IL158" s="217"/>
      <c r="IM158" s="217"/>
      <c r="IN158" s="217"/>
      <c r="IO158" s="217"/>
      <c r="IP158" s="217"/>
      <c r="IQ158" s="217"/>
      <c r="IR158" s="217"/>
      <c r="IS158" s="217"/>
      <c r="IT158" s="217"/>
      <c r="IU158" s="217"/>
      <c r="IV158" s="217"/>
      <c r="IW158" s="217"/>
      <c r="IX158" s="217"/>
      <c r="IY158" s="217"/>
      <c r="IZ158" s="217"/>
      <c r="JA158" s="217"/>
      <c r="JB158" s="217"/>
      <c r="JC158" s="217"/>
      <c r="JD158" s="217"/>
      <c r="JE158" s="217"/>
      <c r="JF158" s="217"/>
      <c r="JG158" s="217"/>
      <c r="JH158" s="217"/>
      <c r="JI158" s="217"/>
      <c r="JJ158" s="217"/>
      <c r="JK158" s="217"/>
      <c r="JL158" s="217"/>
      <c r="JM158" s="217"/>
      <c r="JN158" s="217"/>
      <c r="JO158" s="217"/>
      <c r="JP158" s="217"/>
      <c r="JQ158" s="217"/>
      <c r="JR158" s="217"/>
      <c r="JS158" s="217"/>
      <c r="JT158" s="217"/>
      <c r="JU158" s="217"/>
      <c r="JV158" s="217"/>
      <c r="JW158" s="217"/>
      <c r="JX158" s="217"/>
      <c r="JY158" s="217"/>
      <c r="JZ158" s="217"/>
      <c r="KA158" s="217"/>
      <c r="KB158" s="217"/>
      <c r="KC158" s="217"/>
      <c r="KD158" s="217"/>
      <c r="KE158" s="217"/>
      <c r="KF158" s="217"/>
      <c r="KG158" s="217"/>
      <c r="KH158" s="217"/>
      <c r="KI158" s="217"/>
      <c r="KJ158" s="217"/>
      <c r="KK158" s="217"/>
      <c r="KL158" s="217"/>
      <c r="KM158" s="217"/>
      <c r="KN158" s="217"/>
      <c r="KO158" s="217"/>
      <c r="KP158" s="217"/>
      <c r="KQ158" s="217"/>
      <c r="KR158" s="217"/>
      <c r="KS158" s="217"/>
      <c r="KT158" s="217"/>
      <c r="KU158" s="217"/>
      <c r="KV158" s="217"/>
      <c r="KW158" s="217"/>
      <c r="KX158" s="217"/>
      <c r="KY158" s="217"/>
      <c r="KZ158" s="217"/>
      <c r="LA158" s="217"/>
      <c r="LB158" s="217"/>
      <c r="LC158" s="217"/>
      <c r="LD158" s="217"/>
      <c r="LE158" s="217"/>
      <c r="LF158" s="217"/>
      <c r="LG158" s="217"/>
      <c r="LH158" s="217"/>
      <c r="LI158" s="217"/>
      <c r="LJ158" s="217"/>
      <c r="LK158" s="217"/>
      <c r="LL158" s="217"/>
      <c r="LM158" s="217"/>
      <c r="LN158" s="217"/>
      <c r="LO158" s="217"/>
    </row>
    <row r="159" spans="7:327" x14ac:dyDescent="0.2"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  <c r="EF159" s="217"/>
      <c r="EG159" s="217"/>
      <c r="EH159" s="217"/>
      <c r="EI159" s="217"/>
      <c r="EJ159" s="217"/>
      <c r="EK159" s="217"/>
      <c r="EL159" s="217"/>
      <c r="EM159" s="217"/>
      <c r="EN159" s="217"/>
      <c r="EO159" s="217"/>
      <c r="EP159" s="217"/>
      <c r="EQ159" s="217"/>
      <c r="ER159" s="217"/>
      <c r="ES159" s="217"/>
      <c r="ET159" s="217"/>
      <c r="EU159" s="217"/>
      <c r="EV159" s="217"/>
      <c r="EW159" s="217"/>
      <c r="EX159" s="217"/>
      <c r="EY159" s="217"/>
      <c r="EZ159" s="217"/>
      <c r="FA159" s="217"/>
      <c r="FB159" s="217"/>
      <c r="FC159" s="217"/>
      <c r="FD159" s="217"/>
      <c r="FE159" s="217"/>
      <c r="FF159" s="217"/>
      <c r="FG159" s="217"/>
      <c r="FH159" s="217"/>
      <c r="FI159" s="217"/>
      <c r="FJ159" s="217"/>
      <c r="FK159" s="217"/>
      <c r="FL159" s="217"/>
      <c r="FM159" s="217"/>
      <c r="FN159" s="217"/>
      <c r="FO159" s="217"/>
      <c r="FP159" s="217"/>
      <c r="FQ159" s="217"/>
      <c r="FR159" s="217"/>
      <c r="FS159" s="217"/>
      <c r="FT159" s="217"/>
      <c r="FU159" s="217"/>
      <c r="FV159" s="217"/>
      <c r="FW159" s="217"/>
      <c r="FX159" s="217"/>
      <c r="FY159" s="217"/>
      <c r="FZ159" s="217"/>
      <c r="GA159" s="217"/>
      <c r="GB159" s="217"/>
      <c r="GC159" s="217"/>
      <c r="GD159" s="217"/>
      <c r="GE159" s="217"/>
      <c r="GF159" s="217"/>
      <c r="GG159" s="217"/>
      <c r="GH159" s="217"/>
      <c r="GI159" s="217"/>
      <c r="GJ159" s="217"/>
      <c r="GK159" s="217"/>
      <c r="GL159" s="217"/>
      <c r="GM159" s="217"/>
      <c r="GN159" s="217"/>
      <c r="GO159" s="217"/>
      <c r="GP159" s="217"/>
      <c r="GQ159" s="217"/>
      <c r="GR159" s="217"/>
      <c r="GS159" s="217"/>
      <c r="GT159" s="217"/>
      <c r="GU159" s="217"/>
      <c r="GV159" s="217"/>
      <c r="GW159" s="217"/>
      <c r="GX159" s="217"/>
      <c r="GY159" s="217"/>
      <c r="GZ159" s="217"/>
      <c r="HA159" s="217"/>
      <c r="HB159" s="217"/>
      <c r="HC159" s="217"/>
      <c r="HD159" s="217"/>
      <c r="HE159" s="217"/>
      <c r="HF159" s="217"/>
      <c r="HG159" s="217"/>
      <c r="HH159" s="217"/>
      <c r="HI159" s="217"/>
      <c r="HJ159" s="217"/>
      <c r="HK159" s="217"/>
      <c r="HL159" s="217"/>
      <c r="HM159" s="217"/>
      <c r="HN159" s="217"/>
      <c r="HO159" s="217"/>
      <c r="HP159" s="217"/>
      <c r="HQ159" s="217"/>
      <c r="HR159" s="217"/>
      <c r="HS159" s="217"/>
      <c r="HT159" s="217"/>
      <c r="HU159" s="217"/>
      <c r="HV159" s="217"/>
      <c r="HW159" s="217"/>
      <c r="HX159" s="217"/>
      <c r="HY159" s="217"/>
      <c r="HZ159" s="217"/>
      <c r="IA159" s="217"/>
      <c r="IB159" s="217"/>
      <c r="IC159" s="217"/>
      <c r="ID159" s="217"/>
      <c r="IE159" s="217"/>
      <c r="IF159" s="217"/>
      <c r="IG159" s="217"/>
      <c r="IH159" s="217"/>
      <c r="II159" s="217"/>
      <c r="IJ159" s="217"/>
      <c r="IK159" s="217"/>
      <c r="IL159" s="217"/>
      <c r="IM159" s="217"/>
      <c r="IN159" s="217"/>
      <c r="IO159" s="217"/>
      <c r="IP159" s="217"/>
      <c r="IQ159" s="217"/>
      <c r="IR159" s="217"/>
      <c r="IS159" s="217"/>
      <c r="IT159" s="217"/>
      <c r="IU159" s="217"/>
      <c r="IV159" s="217"/>
      <c r="IW159" s="217"/>
      <c r="IX159" s="217"/>
      <c r="IY159" s="217"/>
      <c r="IZ159" s="217"/>
      <c r="JA159" s="217"/>
      <c r="JB159" s="217"/>
      <c r="JC159" s="217"/>
      <c r="JD159" s="217"/>
      <c r="JE159" s="217"/>
      <c r="JF159" s="217"/>
      <c r="JG159" s="217"/>
      <c r="JH159" s="217"/>
      <c r="JI159" s="217"/>
      <c r="JJ159" s="217"/>
      <c r="JK159" s="217"/>
      <c r="JL159" s="217"/>
      <c r="JM159" s="217"/>
      <c r="JN159" s="217"/>
      <c r="JO159" s="217"/>
      <c r="JP159" s="217"/>
      <c r="JQ159" s="217"/>
      <c r="JR159" s="217"/>
      <c r="JS159" s="217"/>
      <c r="JT159" s="217"/>
      <c r="JU159" s="217"/>
      <c r="JV159" s="217"/>
      <c r="JW159" s="217"/>
      <c r="JX159" s="217"/>
      <c r="JY159" s="217"/>
      <c r="JZ159" s="217"/>
      <c r="KA159" s="217"/>
      <c r="KB159" s="217"/>
      <c r="KC159" s="217"/>
      <c r="KD159" s="217"/>
      <c r="KE159" s="217"/>
      <c r="KF159" s="217"/>
      <c r="KG159" s="217"/>
      <c r="KH159" s="217"/>
      <c r="KI159" s="217"/>
      <c r="KJ159" s="217"/>
      <c r="KK159" s="217"/>
      <c r="KL159" s="217"/>
      <c r="KM159" s="217"/>
      <c r="KN159" s="217"/>
      <c r="KO159" s="217"/>
      <c r="KP159" s="217"/>
      <c r="KQ159" s="217"/>
      <c r="KR159" s="217"/>
      <c r="KS159" s="217"/>
      <c r="KT159" s="217"/>
      <c r="KU159" s="217"/>
      <c r="KV159" s="217"/>
      <c r="KW159" s="217"/>
      <c r="KX159" s="217"/>
      <c r="KY159" s="217"/>
      <c r="KZ159" s="217"/>
      <c r="LA159" s="217"/>
      <c r="LB159" s="217"/>
      <c r="LC159" s="217"/>
      <c r="LD159" s="217"/>
      <c r="LE159" s="217"/>
      <c r="LF159" s="217"/>
      <c r="LG159" s="217"/>
      <c r="LH159" s="217"/>
      <c r="LI159" s="217"/>
      <c r="LJ159" s="217"/>
      <c r="LK159" s="217"/>
      <c r="LL159" s="217"/>
      <c r="LM159" s="217"/>
      <c r="LN159" s="217"/>
      <c r="LO159" s="217"/>
    </row>
    <row r="160" spans="7:327" x14ac:dyDescent="0.2"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  <c r="EF160" s="217"/>
      <c r="EG160" s="217"/>
      <c r="EH160" s="217"/>
      <c r="EI160" s="217"/>
      <c r="EJ160" s="217"/>
      <c r="EK160" s="217"/>
      <c r="EL160" s="217"/>
      <c r="EM160" s="217"/>
      <c r="EN160" s="217"/>
      <c r="EO160" s="217"/>
      <c r="EP160" s="217"/>
      <c r="EQ160" s="217"/>
      <c r="ER160" s="217"/>
      <c r="ES160" s="217"/>
      <c r="ET160" s="217"/>
      <c r="EU160" s="217"/>
      <c r="EV160" s="217"/>
      <c r="EW160" s="217"/>
      <c r="EX160" s="217"/>
      <c r="EY160" s="217"/>
      <c r="EZ160" s="217"/>
      <c r="FA160" s="217"/>
      <c r="FB160" s="217"/>
      <c r="FC160" s="217"/>
      <c r="FD160" s="217"/>
      <c r="FE160" s="217"/>
      <c r="FF160" s="217"/>
      <c r="FG160" s="217"/>
      <c r="FH160" s="217"/>
      <c r="FI160" s="217"/>
      <c r="FJ160" s="217"/>
      <c r="FK160" s="217"/>
      <c r="FL160" s="217"/>
      <c r="FM160" s="217"/>
      <c r="FN160" s="217"/>
      <c r="FO160" s="217"/>
      <c r="FP160" s="217"/>
      <c r="FQ160" s="217"/>
      <c r="FR160" s="217"/>
      <c r="FS160" s="217"/>
      <c r="FT160" s="217"/>
      <c r="FU160" s="217"/>
      <c r="FV160" s="217"/>
      <c r="FW160" s="217"/>
      <c r="FX160" s="217"/>
      <c r="FY160" s="217"/>
      <c r="FZ160" s="217"/>
      <c r="GA160" s="217"/>
      <c r="GB160" s="217"/>
      <c r="GC160" s="217"/>
      <c r="GD160" s="217"/>
      <c r="GE160" s="217"/>
      <c r="GF160" s="217"/>
      <c r="GG160" s="217"/>
      <c r="GH160" s="217"/>
      <c r="GI160" s="217"/>
      <c r="GJ160" s="217"/>
      <c r="GK160" s="217"/>
      <c r="GL160" s="217"/>
      <c r="GM160" s="217"/>
      <c r="GN160" s="217"/>
      <c r="GO160" s="217"/>
      <c r="GP160" s="217"/>
      <c r="GQ160" s="217"/>
      <c r="GR160" s="217"/>
      <c r="GS160" s="217"/>
      <c r="GT160" s="217"/>
      <c r="GU160" s="217"/>
      <c r="GV160" s="217"/>
      <c r="GW160" s="217"/>
      <c r="GX160" s="217"/>
      <c r="GY160" s="217"/>
      <c r="GZ160" s="217"/>
      <c r="HA160" s="217"/>
      <c r="HB160" s="217"/>
      <c r="HC160" s="217"/>
      <c r="HD160" s="217"/>
      <c r="HE160" s="217"/>
      <c r="HF160" s="217"/>
      <c r="HG160" s="217"/>
      <c r="HH160" s="217"/>
      <c r="HI160" s="217"/>
      <c r="HJ160" s="217"/>
      <c r="HK160" s="217"/>
      <c r="HL160" s="217"/>
      <c r="HM160" s="217"/>
      <c r="HN160" s="217"/>
      <c r="HO160" s="217"/>
      <c r="HP160" s="217"/>
      <c r="HQ160" s="217"/>
      <c r="HR160" s="217"/>
      <c r="HS160" s="217"/>
      <c r="HT160" s="217"/>
      <c r="HU160" s="217"/>
      <c r="HV160" s="217"/>
      <c r="HW160" s="217"/>
      <c r="HX160" s="217"/>
      <c r="HY160" s="217"/>
      <c r="HZ160" s="217"/>
      <c r="IA160" s="217"/>
      <c r="IB160" s="217"/>
      <c r="IC160" s="217"/>
      <c r="ID160" s="217"/>
      <c r="IE160" s="217"/>
      <c r="IF160" s="217"/>
      <c r="IG160" s="217"/>
      <c r="IH160" s="217"/>
      <c r="II160" s="217"/>
      <c r="IJ160" s="217"/>
      <c r="IK160" s="217"/>
      <c r="IL160" s="217"/>
      <c r="IM160" s="217"/>
      <c r="IN160" s="217"/>
      <c r="IO160" s="217"/>
      <c r="IP160" s="217"/>
      <c r="IQ160" s="217"/>
      <c r="IR160" s="217"/>
      <c r="IS160" s="217"/>
      <c r="IT160" s="217"/>
      <c r="IU160" s="217"/>
      <c r="IV160" s="217"/>
      <c r="IW160" s="217"/>
      <c r="IX160" s="217"/>
      <c r="IY160" s="217"/>
      <c r="IZ160" s="217"/>
      <c r="JA160" s="217"/>
      <c r="JB160" s="217"/>
      <c r="JC160" s="217"/>
      <c r="JD160" s="217"/>
      <c r="JE160" s="217"/>
      <c r="JF160" s="217"/>
      <c r="JG160" s="217"/>
      <c r="JH160" s="217"/>
      <c r="JI160" s="217"/>
      <c r="JJ160" s="217"/>
      <c r="JK160" s="217"/>
      <c r="JL160" s="217"/>
      <c r="JM160" s="217"/>
      <c r="JN160" s="217"/>
      <c r="JO160" s="217"/>
      <c r="JP160" s="217"/>
      <c r="JQ160" s="217"/>
      <c r="JR160" s="217"/>
      <c r="JS160" s="217"/>
      <c r="JT160" s="217"/>
      <c r="JU160" s="217"/>
      <c r="JV160" s="217"/>
      <c r="JW160" s="217"/>
      <c r="JX160" s="217"/>
      <c r="JY160" s="217"/>
      <c r="JZ160" s="217"/>
      <c r="KA160" s="217"/>
      <c r="KB160" s="217"/>
      <c r="KC160" s="217"/>
      <c r="KD160" s="217"/>
      <c r="KE160" s="217"/>
      <c r="KF160" s="217"/>
      <c r="KG160" s="217"/>
      <c r="KH160" s="217"/>
      <c r="KI160" s="217"/>
      <c r="KJ160" s="217"/>
      <c r="KK160" s="217"/>
      <c r="KL160" s="217"/>
      <c r="KM160" s="217"/>
      <c r="KN160" s="217"/>
      <c r="KO160" s="217"/>
      <c r="KP160" s="217"/>
      <c r="KQ160" s="217"/>
      <c r="KR160" s="217"/>
      <c r="KS160" s="217"/>
      <c r="KT160" s="217"/>
      <c r="KU160" s="217"/>
      <c r="KV160" s="217"/>
      <c r="KW160" s="217"/>
      <c r="KX160" s="217"/>
      <c r="KY160" s="217"/>
      <c r="KZ160" s="217"/>
      <c r="LA160" s="217"/>
      <c r="LB160" s="217"/>
      <c r="LC160" s="217"/>
      <c r="LD160" s="217"/>
      <c r="LE160" s="217"/>
      <c r="LF160" s="217"/>
      <c r="LG160" s="217"/>
      <c r="LH160" s="217"/>
      <c r="LI160" s="217"/>
      <c r="LJ160" s="217"/>
      <c r="LK160" s="217"/>
      <c r="LL160" s="217"/>
      <c r="LM160" s="217"/>
      <c r="LN160" s="217"/>
      <c r="LO160" s="217"/>
    </row>
    <row r="161" spans="7:327" x14ac:dyDescent="0.2"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  <c r="EF161" s="217"/>
      <c r="EG161" s="217"/>
      <c r="EH161" s="217"/>
      <c r="EI161" s="217"/>
      <c r="EJ161" s="217"/>
      <c r="EK161" s="217"/>
      <c r="EL161" s="217"/>
      <c r="EM161" s="217"/>
      <c r="EN161" s="217"/>
      <c r="EO161" s="217"/>
      <c r="EP161" s="217"/>
      <c r="EQ161" s="217"/>
      <c r="ER161" s="217"/>
      <c r="ES161" s="217"/>
      <c r="ET161" s="217"/>
      <c r="EU161" s="217"/>
      <c r="EV161" s="217"/>
      <c r="EW161" s="217"/>
      <c r="EX161" s="217"/>
      <c r="EY161" s="217"/>
      <c r="EZ161" s="217"/>
      <c r="FA161" s="217"/>
      <c r="FB161" s="217"/>
      <c r="FC161" s="217"/>
      <c r="FD161" s="217"/>
      <c r="FE161" s="217"/>
      <c r="FF161" s="217"/>
      <c r="FG161" s="217"/>
      <c r="FH161" s="217"/>
      <c r="FI161" s="217"/>
      <c r="FJ161" s="217"/>
      <c r="FK161" s="217"/>
      <c r="FL161" s="217"/>
      <c r="FM161" s="217"/>
      <c r="FN161" s="217"/>
      <c r="FO161" s="217"/>
      <c r="FP161" s="217"/>
      <c r="FQ161" s="217"/>
      <c r="FR161" s="217"/>
      <c r="FS161" s="217"/>
      <c r="FT161" s="217"/>
      <c r="FU161" s="217"/>
      <c r="FV161" s="217"/>
      <c r="FW161" s="217"/>
      <c r="FX161" s="217"/>
      <c r="FY161" s="217"/>
      <c r="FZ161" s="217"/>
      <c r="GA161" s="217"/>
      <c r="GB161" s="217"/>
      <c r="GC161" s="217"/>
      <c r="GD161" s="217"/>
      <c r="GE161" s="217"/>
      <c r="GF161" s="217"/>
      <c r="GG161" s="217"/>
      <c r="GH161" s="217"/>
      <c r="GI161" s="217"/>
      <c r="GJ161" s="217"/>
      <c r="GK161" s="217"/>
      <c r="GL161" s="217"/>
      <c r="GM161" s="217"/>
      <c r="GN161" s="217"/>
      <c r="GO161" s="217"/>
      <c r="GP161" s="217"/>
      <c r="GQ161" s="217"/>
      <c r="GR161" s="217"/>
      <c r="GS161" s="217"/>
      <c r="GT161" s="217"/>
      <c r="GU161" s="217"/>
      <c r="GV161" s="217"/>
      <c r="GW161" s="217"/>
      <c r="GX161" s="217"/>
      <c r="GY161" s="217"/>
      <c r="GZ161" s="217"/>
      <c r="HA161" s="217"/>
      <c r="HB161" s="217"/>
      <c r="HC161" s="217"/>
      <c r="HD161" s="217"/>
      <c r="HE161" s="217"/>
      <c r="HF161" s="217"/>
      <c r="HG161" s="217"/>
      <c r="HH161" s="217"/>
      <c r="HI161" s="217"/>
      <c r="HJ161" s="217"/>
      <c r="HK161" s="217"/>
      <c r="HL161" s="217"/>
      <c r="HM161" s="217"/>
      <c r="HN161" s="217"/>
      <c r="HO161" s="217"/>
      <c r="HP161" s="217"/>
      <c r="HQ161" s="217"/>
      <c r="HR161" s="217"/>
      <c r="HS161" s="217"/>
      <c r="HT161" s="217"/>
      <c r="HU161" s="217"/>
      <c r="HV161" s="217"/>
      <c r="HW161" s="217"/>
      <c r="HX161" s="217"/>
      <c r="HY161" s="217"/>
      <c r="HZ161" s="217"/>
      <c r="IA161" s="217"/>
      <c r="IB161" s="217"/>
      <c r="IC161" s="217"/>
      <c r="ID161" s="217"/>
      <c r="IE161" s="217"/>
      <c r="IF161" s="217"/>
      <c r="IG161" s="217"/>
      <c r="IH161" s="217"/>
      <c r="II161" s="217"/>
      <c r="IJ161" s="217"/>
      <c r="IK161" s="217"/>
      <c r="IL161" s="217"/>
      <c r="IM161" s="217"/>
      <c r="IN161" s="217"/>
      <c r="IO161" s="217"/>
      <c r="IP161" s="217"/>
      <c r="IQ161" s="217"/>
      <c r="IR161" s="217"/>
      <c r="IS161" s="217"/>
      <c r="IT161" s="217"/>
      <c r="IU161" s="217"/>
      <c r="IV161" s="217"/>
      <c r="IW161" s="217"/>
      <c r="IX161" s="217"/>
      <c r="IY161" s="217"/>
      <c r="IZ161" s="217"/>
      <c r="JA161" s="217"/>
      <c r="JB161" s="217"/>
      <c r="JC161" s="217"/>
      <c r="JD161" s="217"/>
      <c r="JE161" s="217"/>
      <c r="JF161" s="217"/>
      <c r="JG161" s="217"/>
      <c r="JH161" s="217"/>
      <c r="JI161" s="217"/>
      <c r="JJ161" s="217"/>
      <c r="JK161" s="217"/>
      <c r="JL161" s="217"/>
      <c r="JM161" s="217"/>
      <c r="JN161" s="217"/>
      <c r="JO161" s="217"/>
      <c r="JP161" s="217"/>
      <c r="JQ161" s="217"/>
      <c r="JR161" s="217"/>
      <c r="JS161" s="217"/>
      <c r="JT161" s="217"/>
      <c r="JU161" s="217"/>
      <c r="JV161" s="217"/>
      <c r="JW161" s="217"/>
      <c r="JX161" s="217"/>
      <c r="JY161" s="217"/>
      <c r="JZ161" s="217"/>
      <c r="KA161" s="217"/>
      <c r="KB161" s="217"/>
      <c r="KC161" s="217"/>
      <c r="KD161" s="217"/>
      <c r="KE161" s="217"/>
      <c r="KF161" s="217"/>
      <c r="KG161" s="217"/>
      <c r="KH161" s="217"/>
      <c r="KI161" s="217"/>
      <c r="KJ161" s="217"/>
      <c r="KK161" s="217"/>
      <c r="KL161" s="217"/>
      <c r="KM161" s="217"/>
      <c r="KN161" s="217"/>
      <c r="KO161" s="217"/>
      <c r="KP161" s="217"/>
      <c r="KQ161" s="217"/>
      <c r="KR161" s="217"/>
      <c r="KS161" s="217"/>
      <c r="KT161" s="217"/>
      <c r="KU161" s="217"/>
      <c r="KV161" s="217"/>
      <c r="KW161" s="217"/>
      <c r="KX161" s="217"/>
      <c r="KY161" s="217"/>
      <c r="KZ161" s="217"/>
      <c r="LA161" s="217"/>
      <c r="LB161" s="217"/>
      <c r="LC161" s="217"/>
      <c r="LD161" s="217"/>
      <c r="LE161" s="217"/>
      <c r="LF161" s="217"/>
      <c r="LG161" s="217"/>
      <c r="LH161" s="217"/>
      <c r="LI161" s="217"/>
      <c r="LJ161" s="217"/>
      <c r="LK161" s="217"/>
      <c r="LL161" s="217"/>
      <c r="LM161" s="217"/>
      <c r="LN161" s="217"/>
      <c r="LO161" s="217"/>
    </row>
    <row r="162" spans="7:327" x14ac:dyDescent="0.2"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  <c r="EF162" s="217"/>
      <c r="EG162" s="217"/>
      <c r="EH162" s="217"/>
      <c r="EI162" s="217"/>
      <c r="EJ162" s="217"/>
      <c r="EK162" s="217"/>
      <c r="EL162" s="217"/>
      <c r="EM162" s="217"/>
      <c r="EN162" s="217"/>
      <c r="EO162" s="217"/>
      <c r="EP162" s="217"/>
      <c r="EQ162" s="217"/>
      <c r="ER162" s="217"/>
      <c r="ES162" s="217"/>
      <c r="ET162" s="217"/>
      <c r="EU162" s="217"/>
      <c r="EV162" s="217"/>
      <c r="EW162" s="217"/>
      <c r="EX162" s="217"/>
      <c r="EY162" s="217"/>
      <c r="EZ162" s="217"/>
      <c r="FA162" s="217"/>
      <c r="FB162" s="217"/>
      <c r="FC162" s="217"/>
      <c r="FD162" s="217"/>
      <c r="FE162" s="217"/>
      <c r="FF162" s="217"/>
      <c r="FG162" s="217"/>
      <c r="FH162" s="217"/>
      <c r="FI162" s="217"/>
      <c r="FJ162" s="217"/>
      <c r="FK162" s="217"/>
      <c r="FL162" s="217"/>
      <c r="FM162" s="217"/>
      <c r="FN162" s="217"/>
      <c r="FO162" s="217"/>
      <c r="FP162" s="217"/>
      <c r="FQ162" s="217"/>
      <c r="FR162" s="217"/>
      <c r="FS162" s="217"/>
      <c r="FT162" s="217"/>
      <c r="FU162" s="217"/>
      <c r="FV162" s="217"/>
      <c r="FW162" s="217"/>
      <c r="FX162" s="217"/>
      <c r="FY162" s="217"/>
      <c r="FZ162" s="217"/>
      <c r="GA162" s="217"/>
      <c r="GB162" s="217"/>
      <c r="GC162" s="217"/>
      <c r="GD162" s="217"/>
      <c r="GE162" s="217"/>
      <c r="GF162" s="217"/>
      <c r="GG162" s="217"/>
      <c r="GH162" s="217"/>
      <c r="GI162" s="217"/>
      <c r="GJ162" s="217"/>
      <c r="GK162" s="217"/>
      <c r="GL162" s="217"/>
      <c r="GM162" s="217"/>
      <c r="GN162" s="217"/>
      <c r="GO162" s="217"/>
      <c r="GP162" s="217"/>
      <c r="GQ162" s="217"/>
      <c r="GR162" s="217"/>
      <c r="GS162" s="217"/>
      <c r="GT162" s="217"/>
      <c r="GU162" s="217"/>
      <c r="GV162" s="217"/>
      <c r="GW162" s="217"/>
      <c r="GX162" s="217"/>
      <c r="GY162" s="217"/>
      <c r="GZ162" s="217"/>
      <c r="HA162" s="217"/>
      <c r="HB162" s="217"/>
      <c r="HC162" s="217"/>
      <c r="HD162" s="217"/>
      <c r="HE162" s="217"/>
      <c r="HF162" s="217"/>
      <c r="HG162" s="217"/>
      <c r="HH162" s="217"/>
      <c r="HI162" s="217"/>
      <c r="HJ162" s="217"/>
      <c r="HK162" s="217"/>
      <c r="HL162" s="217"/>
      <c r="HM162" s="217"/>
      <c r="HN162" s="217"/>
      <c r="HO162" s="217"/>
      <c r="HP162" s="217"/>
      <c r="HQ162" s="217"/>
      <c r="HR162" s="217"/>
      <c r="HS162" s="217"/>
      <c r="HT162" s="217"/>
      <c r="HU162" s="217"/>
      <c r="HV162" s="217"/>
      <c r="HW162" s="217"/>
      <c r="HX162" s="217"/>
      <c r="HY162" s="217"/>
      <c r="HZ162" s="217"/>
      <c r="IA162" s="217"/>
      <c r="IB162" s="217"/>
      <c r="IC162" s="217"/>
      <c r="ID162" s="217"/>
      <c r="IE162" s="217"/>
      <c r="IF162" s="217"/>
      <c r="IG162" s="217"/>
      <c r="IH162" s="217"/>
      <c r="II162" s="217"/>
      <c r="IJ162" s="217"/>
      <c r="IK162" s="217"/>
      <c r="IL162" s="217"/>
      <c r="IM162" s="217"/>
      <c r="IN162" s="217"/>
      <c r="IO162" s="217"/>
      <c r="IP162" s="217"/>
      <c r="IQ162" s="217"/>
      <c r="IR162" s="217"/>
      <c r="IS162" s="217"/>
      <c r="IT162" s="217"/>
      <c r="IU162" s="217"/>
      <c r="IV162" s="217"/>
      <c r="IW162" s="217"/>
      <c r="IX162" s="217"/>
      <c r="IY162" s="217"/>
      <c r="IZ162" s="217"/>
      <c r="JA162" s="217"/>
      <c r="JB162" s="217"/>
      <c r="JC162" s="217"/>
      <c r="JD162" s="217"/>
      <c r="JE162" s="217"/>
      <c r="JF162" s="217"/>
      <c r="JG162" s="217"/>
      <c r="JH162" s="217"/>
      <c r="JI162" s="217"/>
      <c r="JJ162" s="217"/>
      <c r="JK162" s="217"/>
      <c r="JL162" s="217"/>
      <c r="JM162" s="217"/>
      <c r="JN162" s="217"/>
      <c r="JO162" s="217"/>
      <c r="JP162" s="217"/>
      <c r="JQ162" s="217"/>
      <c r="JR162" s="217"/>
      <c r="JS162" s="217"/>
      <c r="JT162" s="217"/>
      <c r="JU162" s="217"/>
      <c r="JV162" s="217"/>
      <c r="JW162" s="217"/>
      <c r="JX162" s="217"/>
      <c r="JY162" s="217"/>
      <c r="JZ162" s="217"/>
      <c r="KA162" s="217"/>
      <c r="KB162" s="217"/>
      <c r="KC162" s="217"/>
      <c r="KD162" s="217"/>
      <c r="KE162" s="217"/>
      <c r="KF162" s="217"/>
      <c r="KG162" s="217"/>
      <c r="KH162" s="217"/>
      <c r="KI162" s="217"/>
      <c r="KJ162" s="217"/>
      <c r="KK162" s="217"/>
      <c r="KL162" s="217"/>
      <c r="KM162" s="217"/>
      <c r="KN162" s="217"/>
      <c r="KO162" s="217"/>
      <c r="KP162" s="217"/>
      <c r="KQ162" s="217"/>
      <c r="KR162" s="217"/>
      <c r="KS162" s="217"/>
      <c r="KT162" s="217"/>
      <c r="KU162" s="217"/>
      <c r="KV162" s="217"/>
      <c r="KW162" s="217"/>
      <c r="KX162" s="217"/>
      <c r="KY162" s="217"/>
      <c r="KZ162" s="217"/>
      <c r="LA162" s="217"/>
      <c r="LB162" s="217"/>
      <c r="LC162" s="217"/>
      <c r="LD162" s="217"/>
      <c r="LE162" s="217"/>
      <c r="LF162" s="217"/>
      <c r="LG162" s="217"/>
      <c r="LH162" s="217"/>
      <c r="LI162" s="217"/>
      <c r="LJ162" s="217"/>
      <c r="LK162" s="217"/>
      <c r="LL162" s="217"/>
      <c r="LM162" s="217"/>
      <c r="LN162" s="217"/>
      <c r="LO162" s="217"/>
    </row>
    <row r="163" spans="7:327" x14ac:dyDescent="0.2"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  <c r="EJ163" s="217"/>
      <c r="EK163" s="217"/>
      <c r="EL163" s="217"/>
      <c r="EM163" s="217"/>
      <c r="EN163" s="217"/>
      <c r="EO163" s="217"/>
      <c r="EP163" s="217"/>
      <c r="EQ163" s="217"/>
      <c r="ER163" s="217"/>
      <c r="ES163" s="217"/>
      <c r="ET163" s="217"/>
      <c r="EU163" s="217"/>
      <c r="EV163" s="217"/>
      <c r="EW163" s="217"/>
      <c r="EX163" s="217"/>
      <c r="EY163" s="217"/>
      <c r="EZ163" s="217"/>
      <c r="FA163" s="217"/>
      <c r="FB163" s="217"/>
      <c r="FC163" s="217"/>
      <c r="FD163" s="217"/>
      <c r="FE163" s="217"/>
      <c r="FF163" s="217"/>
      <c r="FG163" s="217"/>
      <c r="FH163" s="217"/>
      <c r="FI163" s="217"/>
      <c r="FJ163" s="217"/>
      <c r="FK163" s="217"/>
      <c r="FL163" s="217"/>
      <c r="FM163" s="217"/>
      <c r="FN163" s="217"/>
      <c r="FO163" s="217"/>
      <c r="FP163" s="217"/>
      <c r="FQ163" s="217"/>
      <c r="FR163" s="217"/>
      <c r="FS163" s="217"/>
      <c r="FT163" s="217"/>
      <c r="FU163" s="217"/>
      <c r="FV163" s="217"/>
      <c r="FW163" s="217"/>
      <c r="FX163" s="217"/>
      <c r="FY163" s="217"/>
      <c r="FZ163" s="217"/>
      <c r="GA163" s="217"/>
      <c r="GB163" s="217"/>
      <c r="GC163" s="217"/>
      <c r="GD163" s="217"/>
      <c r="GE163" s="217"/>
      <c r="GF163" s="217"/>
      <c r="GG163" s="217"/>
      <c r="GH163" s="217"/>
      <c r="GI163" s="217"/>
      <c r="GJ163" s="217"/>
      <c r="GK163" s="217"/>
      <c r="GL163" s="217"/>
      <c r="GM163" s="217"/>
      <c r="GN163" s="217"/>
      <c r="GO163" s="217"/>
      <c r="GP163" s="217"/>
      <c r="GQ163" s="217"/>
      <c r="GR163" s="217"/>
      <c r="GS163" s="217"/>
      <c r="GT163" s="217"/>
      <c r="GU163" s="217"/>
      <c r="GV163" s="217"/>
      <c r="GW163" s="217"/>
      <c r="GX163" s="217"/>
      <c r="GY163" s="217"/>
      <c r="GZ163" s="217"/>
      <c r="HA163" s="217"/>
      <c r="HB163" s="217"/>
      <c r="HC163" s="217"/>
      <c r="HD163" s="217"/>
      <c r="HE163" s="217"/>
      <c r="HF163" s="217"/>
      <c r="HG163" s="217"/>
      <c r="HH163" s="217"/>
      <c r="HI163" s="217"/>
      <c r="HJ163" s="217"/>
      <c r="HK163" s="217"/>
      <c r="HL163" s="217"/>
      <c r="HM163" s="217"/>
      <c r="HN163" s="217"/>
      <c r="HO163" s="217"/>
      <c r="HP163" s="217"/>
      <c r="HQ163" s="217"/>
      <c r="HR163" s="217"/>
      <c r="HS163" s="217"/>
      <c r="HT163" s="217"/>
      <c r="HU163" s="217"/>
      <c r="HV163" s="217"/>
      <c r="HW163" s="217"/>
      <c r="HX163" s="217"/>
      <c r="HY163" s="217"/>
      <c r="HZ163" s="217"/>
      <c r="IA163" s="217"/>
      <c r="IB163" s="217"/>
      <c r="IC163" s="217"/>
      <c r="ID163" s="217"/>
      <c r="IE163" s="217"/>
      <c r="IF163" s="217"/>
      <c r="IG163" s="217"/>
      <c r="IH163" s="217"/>
      <c r="II163" s="217"/>
      <c r="IJ163" s="217"/>
      <c r="IK163" s="217"/>
      <c r="IL163" s="217"/>
      <c r="IM163" s="217"/>
      <c r="IN163" s="217"/>
      <c r="IO163" s="217"/>
      <c r="IP163" s="217"/>
      <c r="IQ163" s="217"/>
      <c r="IR163" s="217"/>
      <c r="IS163" s="217"/>
      <c r="IT163" s="217"/>
      <c r="IU163" s="217"/>
      <c r="IV163" s="217"/>
      <c r="IW163" s="217"/>
      <c r="IX163" s="217"/>
      <c r="IY163" s="217"/>
      <c r="IZ163" s="217"/>
      <c r="JA163" s="217"/>
      <c r="JB163" s="217"/>
      <c r="JC163" s="217"/>
      <c r="JD163" s="217"/>
      <c r="JE163" s="217"/>
      <c r="JF163" s="217"/>
      <c r="JG163" s="217"/>
      <c r="JH163" s="217"/>
      <c r="JI163" s="217"/>
      <c r="JJ163" s="217"/>
      <c r="JK163" s="217"/>
      <c r="JL163" s="217"/>
      <c r="JM163" s="217"/>
      <c r="JN163" s="217"/>
      <c r="JO163" s="217"/>
      <c r="JP163" s="217"/>
      <c r="JQ163" s="217"/>
      <c r="JR163" s="217"/>
      <c r="JS163" s="217"/>
      <c r="JT163" s="217"/>
      <c r="JU163" s="217"/>
      <c r="JV163" s="217"/>
      <c r="JW163" s="217"/>
      <c r="JX163" s="217"/>
      <c r="JY163" s="217"/>
      <c r="JZ163" s="217"/>
      <c r="KA163" s="217"/>
      <c r="KB163" s="217"/>
      <c r="KC163" s="217"/>
      <c r="KD163" s="217"/>
      <c r="KE163" s="217"/>
      <c r="KF163" s="217"/>
      <c r="KG163" s="217"/>
      <c r="KH163" s="217"/>
      <c r="KI163" s="217"/>
      <c r="KJ163" s="217"/>
      <c r="KK163" s="217"/>
      <c r="KL163" s="217"/>
      <c r="KM163" s="217"/>
      <c r="KN163" s="217"/>
      <c r="KO163" s="217"/>
      <c r="KP163" s="217"/>
      <c r="KQ163" s="217"/>
      <c r="KR163" s="217"/>
      <c r="KS163" s="217"/>
      <c r="KT163" s="217"/>
      <c r="KU163" s="217"/>
      <c r="KV163" s="217"/>
      <c r="KW163" s="217"/>
      <c r="KX163" s="217"/>
      <c r="KY163" s="217"/>
      <c r="KZ163" s="217"/>
      <c r="LA163" s="217"/>
      <c r="LB163" s="217"/>
      <c r="LC163" s="217"/>
      <c r="LD163" s="217"/>
      <c r="LE163" s="217"/>
      <c r="LF163" s="217"/>
      <c r="LG163" s="217"/>
      <c r="LH163" s="217"/>
      <c r="LI163" s="217"/>
      <c r="LJ163" s="217"/>
      <c r="LK163" s="217"/>
      <c r="LL163" s="217"/>
      <c r="LM163" s="217"/>
      <c r="LN163" s="217"/>
      <c r="LO163" s="217"/>
    </row>
    <row r="164" spans="7:327" x14ac:dyDescent="0.2"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  <c r="EF164" s="217"/>
      <c r="EG164" s="217"/>
      <c r="EH164" s="217"/>
      <c r="EI164" s="217"/>
      <c r="EJ164" s="217"/>
      <c r="EK164" s="217"/>
      <c r="EL164" s="217"/>
      <c r="EM164" s="217"/>
      <c r="EN164" s="217"/>
      <c r="EO164" s="217"/>
      <c r="EP164" s="217"/>
      <c r="EQ164" s="217"/>
      <c r="ER164" s="217"/>
      <c r="ES164" s="217"/>
      <c r="ET164" s="217"/>
      <c r="EU164" s="217"/>
      <c r="EV164" s="217"/>
      <c r="EW164" s="217"/>
      <c r="EX164" s="217"/>
      <c r="EY164" s="217"/>
      <c r="EZ164" s="217"/>
      <c r="FA164" s="217"/>
      <c r="FB164" s="217"/>
      <c r="FC164" s="217"/>
      <c r="FD164" s="217"/>
      <c r="FE164" s="217"/>
      <c r="FF164" s="217"/>
      <c r="FG164" s="217"/>
      <c r="FH164" s="217"/>
      <c r="FI164" s="217"/>
      <c r="FJ164" s="217"/>
      <c r="FK164" s="217"/>
      <c r="FL164" s="217"/>
      <c r="FM164" s="217"/>
      <c r="FN164" s="217"/>
      <c r="FO164" s="217"/>
      <c r="FP164" s="217"/>
      <c r="FQ164" s="217"/>
      <c r="FR164" s="217"/>
      <c r="FS164" s="217"/>
      <c r="FT164" s="217"/>
      <c r="FU164" s="217"/>
      <c r="FV164" s="217"/>
      <c r="FW164" s="217"/>
      <c r="FX164" s="217"/>
      <c r="FY164" s="217"/>
      <c r="FZ164" s="217"/>
      <c r="GA164" s="217"/>
      <c r="GB164" s="217"/>
      <c r="GC164" s="217"/>
      <c r="GD164" s="217"/>
      <c r="GE164" s="217"/>
      <c r="GF164" s="217"/>
      <c r="GG164" s="217"/>
      <c r="GH164" s="217"/>
      <c r="GI164" s="217"/>
      <c r="GJ164" s="217"/>
      <c r="GK164" s="217"/>
      <c r="GL164" s="217"/>
      <c r="GM164" s="217"/>
      <c r="GN164" s="217"/>
      <c r="GO164" s="217"/>
      <c r="GP164" s="217"/>
      <c r="GQ164" s="217"/>
      <c r="GR164" s="217"/>
      <c r="GS164" s="217"/>
      <c r="GT164" s="217"/>
      <c r="GU164" s="217"/>
      <c r="GV164" s="217"/>
      <c r="GW164" s="217"/>
      <c r="GX164" s="217"/>
      <c r="GY164" s="217"/>
      <c r="GZ164" s="217"/>
      <c r="HA164" s="217"/>
      <c r="HB164" s="217"/>
      <c r="HC164" s="217"/>
      <c r="HD164" s="217"/>
      <c r="HE164" s="217"/>
      <c r="HF164" s="217"/>
      <c r="HG164" s="217"/>
      <c r="HH164" s="217"/>
      <c r="HI164" s="217"/>
      <c r="HJ164" s="217"/>
      <c r="HK164" s="217"/>
      <c r="HL164" s="217"/>
      <c r="HM164" s="217"/>
      <c r="HN164" s="217"/>
      <c r="HO164" s="217"/>
      <c r="HP164" s="217"/>
      <c r="HQ164" s="217"/>
      <c r="HR164" s="217"/>
      <c r="HS164" s="217"/>
      <c r="HT164" s="217"/>
      <c r="HU164" s="217"/>
      <c r="HV164" s="217"/>
      <c r="HW164" s="217"/>
      <c r="HX164" s="217"/>
      <c r="HY164" s="217"/>
      <c r="HZ164" s="217"/>
      <c r="IA164" s="217"/>
      <c r="IB164" s="217"/>
      <c r="IC164" s="217"/>
      <c r="ID164" s="217"/>
      <c r="IE164" s="217"/>
      <c r="IF164" s="217"/>
      <c r="IG164" s="217"/>
      <c r="IH164" s="217"/>
      <c r="II164" s="217"/>
      <c r="IJ164" s="217"/>
      <c r="IK164" s="217"/>
      <c r="IL164" s="217"/>
      <c r="IM164" s="217"/>
      <c r="IN164" s="217"/>
      <c r="IO164" s="217"/>
      <c r="IP164" s="217"/>
      <c r="IQ164" s="217"/>
      <c r="IR164" s="217"/>
      <c r="IS164" s="217"/>
      <c r="IT164" s="217"/>
      <c r="IU164" s="217"/>
      <c r="IV164" s="217"/>
      <c r="IW164" s="217"/>
      <c r="IX164" s="217"/>
      <c r="IY164" s="217"/>
      <c r="IZ164" s="217"/>
      <c r="JA164" s="217"/>
      <c r="JB164" s="217"/>
      <c r="JC164" s="217"/>
      <c r="JD164" s="217"/>
      <c r="JE164" s="217"/>
      <c r="JF164" s="217"/>
      <c r="JG164" s="217"/>
      <c r="JH164" s="217"/>
      <c r="JI164" s="217"/>
      <c r="JJ164" s="217"/>
      <c r="JK164" s="217"/>
      <c r="JL164" s="217"/>
      <c r="JM164" s="217"/>
      <c r="JN164" s="217"/>
      <c r="JO164" s="217"/>
      <c r="JP164" s="217"/>
      <c r="JQ164" s="217"/>
      <c r="JR164" s="217"/>
      <c r="JS164" s="217"/>
      <c r="JT164" s="217"/>
      <c r="JU164" s="217"/>
      <c r="JV164" s="217"/>
      <c r="JW164" s="217"/>
      <c r="JX164" s="217"/>
      <c r="JY164" s="217"/>
      <c r="JZ164" s="217"/>
      <c r="KA164" s="217"/>
      <c r="KB164" s="217"/>
      <c r="KC164" s="217"/>
      <c r="KD164" s="217"/>
      <c r="KE164" s="217"/>
      <c r="KF164" s="217"/>
      <c r="KG164" s="217"/>
      <c r="KH164" s="217"/>
      <c r="KI164" s="217"/>
      <c r="KJ164" s="217"/>
      <c r="KK164" s="217"/>
      <c r="KL164" s="217"/>
      <c r="KM164" s="217"/>
      <c r="KN164" s="217"/>
      <c r="KO164" s="217"/>
      <c r="KP164" s="217"/>
      <c r="KQ164" s="217"/>
      <c r="KR164" s="217"/>
      <c r="KS164" s="217"/>
      <c r="KT164" s="217"/>
      <c r="KU164" s="217"/>
      <c r="KV164" s="217"/>
      <c r="KW164" s="217"/>
      <c r="KX164" s="217"/>
      <c r="KY164" s="217"/>
      <c r="KZ164" s="217"/>
      <c r="LA164" s="217"/>
      <c r="LB164" s="217"/>
      <c r="LC164" s="217"/>
      <c r="LD164" s="217"/>
      <c r="LE164" s="217"/>
      <c r="LF164" s="217"/>
      <c r="LG164" s="217"/>
      <c r="LH164" s="217"/>
      <c r="LI164" s="217"/>
      <c r="LJ164" s="217"/>
      <c r="LK164" s="217"/>
      <c r="LL164" s="217"/>
      <c r="LM164" s="217"/>
      <c r="LN164" s="217"/>
      <c r="LO164" s="217"/>
    </row>
    <row r="165" spans="7:327" x14ac:dyDescent="0.2"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  <c r="EF165" s="217"/>
      <c r="EG165" s="217"/>
      <c r="EH165" s="217"/>
      <c r="EI165" s="217"/>
      <c r="EJ165" s="217"/>
      <c r="EK165" s="217"/>
      <c r="EL165" s="217"/>
      <c r="EM165" s="217"/>
      <c r="EN165" s="217"/>
      <c r="EO165" s="217"/>
      <c r="EP165" s="217"/>
      <c r="EQ165" s="217"/>
      <c r="ER165" s="217"/>
      <c r="ES165" s="217"/>
      <c r="ET165" s="217"/>
      <c r="EU165" s="217"/>
      <c r="EV165" s="217"/>
      <c r="EW165" s="217"/>
      <c r="EX165" s="217"/>
      <c r="EY165" s="217"/>
      <c r="EZ165" s="217"/>
      <c r="FA165" s="217"/>
      <c r="FB165" s="217"/>
      <c r="FC165" s="217"/>
      <c r="FD165" s="217"/>
      <c r="FE165" s="217"/>
      <c r="FF165" s="217"/>
      <c r="FG165" s="217"/>
      <c r="FH165" s="217"/>
      <c r="FI165" s="217"/>
      <c r="FJ165" s="217"/>
      <c r="FK165" s="217"/>
      <c r="FL165" s="217"/>
      <c r="FM165" s="217"/>
      <c r="FN165" s="217"/>
      <c r="FO165" s="217"/>
      <c r="FP165" s="217"/>
      <c r="FQ165" s="217"/>
      <c r="FR165" s="217"/>
      <c r="FS165" s="217"/>
      <c r="FT165" s="217"/>
      <c r="FU165" s="217"/>
      <c r="FV165" s="217"/>
      <c r="FW165" s="217"/>
      <c r="FX165" s="217"/>
      <c r="FY165" s="217"/>
      <c r="FZ165" s="217"/>
      <c r="GA165" s="217"/>
      <c r="GB165" s="217"/>
      <c r="GC165" s="217"/>
      <c r="GD165" s="217"/>
      <c r="GE165" s="217"/>
      <c r="GF165" s="217"/>
      <c r="GG165" s="217"/>
      <c r="GH165" s="217"/>
      <c r="GI165" s="217"/>
      <c r="GJ165" s="217"/>
      <c r="GK165" s="217"/>
      <c r="GL165" s="217"/>
      <c r="GM165" s="217"/>
      <c r="GN165" s="217"/>
      <c r="GO165" s="217"/>
      <c r="GP165" s="217"/>
      <c r="GQ165" s="217"/>
      <c r="GR165" s="217"/>
      <c r="GS165" s="217"/>
      <c r="GT165" s="217"/>
      <c r="GU165" s="217"/>
      <c r="GV165" s="217"/>
      <c r="GW165" s="217"/>
      <c r="GX165" s="217"/>
      <c r="GY165" s="217"/>
      <c r="GZ165" s="217"/>
      <c r="HA165" s="217"/>
      <c r="HB165" s="217"/>
      <c r="HC165" s="217"/>
      <c r="HD165" s="217"/>
      <c r="HE165" s="217"/>
      <c r="HF165" s="217"/>
      <c r="HG165" s="217"/>
      <c r="HH165" s="217"/>
      <c r="HI165" s="217"/>
      <c r="HJ165" s="217"/>
      <c r="HK165" s="217"/>
      <c r="HL165" s="217"/>
      <c r="HM165" s="217"/>
      <c r="HN165" s="217"/>
      <c r="HO165" s="217"/>
      <c r="HP165" s="217"/>
      <c r="HQ165" s="217"/>
      <c r="HR165" s="217"/>
      <c r="HS165" s="217"/>
      <c r="HT165" s="217"/>
      <c r="HU165" s="217"/>
      <c r="HV165" s="217"/>
      <c r="HW165" s="217"/>
      <c r="HX165" s="217"/>
      <c r="HY165" s="217"/>
      <c r="HZ165" s="217"/>
      <c r="IA165" s="217"/>
      <c r="IB165" s="217"/>
      <c r="IC165" s="217"/>
      <c r="ID165" s="217"/>
      <c r="IE165" s="217"/>
      <c r="IF165" s="217"/>
      <c r="IG165" s="217"/>
      <c r="IH165" s="217"/>
      <c r="II165" s="217"/>
      <c r="IJ165" s="217"/>
      <c r="IK165" s="217"/>
      <c r="IL165" s="217"/>
      <c r="IM165" s="217"/>
      <c r="IN165" s="217"/>
      <c r="IO165" s="217"/>
      <c r="IP165" s="217"/>
      <c r="IQ165" s="217"/>
      <c r="IR165" s="217"/>
      <c r="IS165" s="217"/>
      <c r="IT165" s="217"/>
      <c r="IU165" s="217"/>
      <c r="IV165" s="217"/>
      <c r="IW165" s="217"/>
      <c r="IX165" s="217"/>
      <c r="IY165" s="217"/>
      <c r="IZ165" s="217"/>
      <c r="JA165" s="217"/>
      <c r="JB165" s="217"/>
      <c r="JC165" s="217"/>
      <c r="JD165" s="217"/>
      <c r="JE165" s="217"/>
      <c r="JF165" s="217"/>
      <c r="JG165" s="217"/>
      <c r="JH165" s="217"/>
      <c r="JI165" s="217"/>
      <c r="JJ165" s="217"/>
      <c r="JK165" s="217"/>
      <c r="JL165" s="217"/>
      <c r="JM165" s="217"/>
      <c r="JN165" s="217"/>
      <c r="JO165" s="217"/>
      <c r="JP165" s="217"/>
      <c r="JQ165" s="217"/>
      <c r="JR165" s="217"/>
      <c r="JS165" s="217"/>
      <c r="JT165" s="217"/>
      <c r="JU165" s="217"/>
      <c r="JV165" s="217"/>
      <c r="JW165" s="217"/>
      <c r="JX165" s="217"/>
      <c r="JY165" s="217"/>
      <c r="JZ165" s="217"/>
      <c r="KA165" s="217"/>
      <c r="KB165" s="217"/>
      <c r="KC165" s="217"/>
      <c r="KD165" s="217"/>
      <c r="KE165" s="217"/>
      <c r="KF165" s="217"/>
      <c r="KG165" s="217"/>
      <c r="KH165" s="217"/>
      <c r="KI165" s="217"/>
      <c r="KJ165" s="217"/>
      <c r="KK165" s="217"/>
      <c r="KL165" s="217"/>
      <c r="KM165" s="217"/>
      <c r="KN165" s="217"/>
      <c r="KO165" s="217"/>
      <c r="KP165" s="217"/>
      <c r="KQ165" s="217"/>
      <c r="KR165" s="217"/>
      <c r="KS165" s="217"/>
      <c r="KT165" s="217"/>
      <c r="KU165" s="217"/>
      <c r="KV165" s="217"/>
      <c r="KW165" s="217"/>
      <c r="KX165" s="217"/>
      <c r="KY165" s="217"/>
      <c r="KZ165" s="217"/>
      <c r="LA165" s="217"/>
      <c r="LB165" s="217"/>
      <c r="LC165" s="217"/>
      <c r="LD165" s="217"/>
      <c r="LE165" s="217"/>
      <c r="LF165" s="217"/>
      <c r="LG165" s="217"/>
      <c r="LH165" s="217"/>
      <c r="LI165" s="217"/>
      <c r="LJ165" s="217"/>
      <c r="LK165" s="217"/>
      <c r="LL165" s="217"/>
      <c r="LM165" s="217"/>
      <c r="LN165" s="217"/>
      <c r="LO165" s="217"/>
    </row>
    <row r="166" spans="7:327" x14ac:dyDescent="0.2"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  <c r="EF166" s="217"/>
      <c r="EG166" s="217"/>
      <c r="EH166" s="217"/>
      <c r="EI166" s="217"/>
      <c r="EJ166" s="217"/>
      <c r="EK166" s="217"/>
      <c r="EL166" s="217"/>
      <c r="EM166" s="217"/>
      <c r="EN166" s="217"/>
      <c r="EO166" s="217"/>
      <c r="EP166" s="217"/>
      <c r="EQ166" s="217"/>
      <c r="ER166" s="217"/>
      <c r="ES166" s="217"/>
      <c r="ET166" s="217"/>
      <c r="EU166" s="217"/>
      <c r="EV166" s="217"/>
      <c r="EW166" s="217"/>
      <c r="EX166" s="217"/>
      <c r="EY166" s="217"/>
      <c r="EZ166" s="217"/>
      <c r="FA166" s="217"/>
      <c r="FB166" s="217"/>
      <c r="FC166" s="217"/>
      <c r="FD166" s="217"/>
      <c r="FE166" s="217"/>
      <c r="FF166" s="217"/>
      <c r="FG166" s="217"/>
      <c r="FH166" s="217"/>
      <c r="FI166" s="217"/>
      <c r="FJ166" s="217"/>
      <c r="FK166" s="217"/>
      <c r="FL166" s="217"/>
      <c r="FM166" s="217"/>
      <c r="FN166" s="217"/>
      <c r="FO166" s="217"/>
      <c r="FP166" s="217"/>
      <c r="FQ166" s="217"/>
      <c r="FR166" s="217"/>
      <c r="FS166" s="217"/>
      <c r="FT166" s="217"/>
      <c r="FU166" s="217"/>
      <c r="FV166" s="217"/>
      <c r="FW166" s="217"/>
      <c r="FX166" s="217"/>
      <c r="FY166" s="217"/>
      <c r="FZ166" s="217"/>
      <c r="GA166" s="217"/>
      <c r="GB166" s="217"/>
      <c r="GC166" s="217"/>
      <c r="GD166" s="217"/>
      <c r="GE166" s="217"/>
      <c r="GF166" s="217"/>
      <c r="GG166" s="217"/>
      <c r="GH166" s="217"/>
      <c r="GI166" s="217"/>
      <c r="GJ166" s="217"/>
      <c r="GK166" s="217"/>
      <c r="GL166" s="217"/>
      <c r="GM166" s="217"/>
      <c r="GN166" s="217"/>
      <c r="GO166" s="217"/>
      <c r="GP166" s="217"/>
      <c r="GQ166" s="217"/>
      <c r="GR166" s="217"/>
      <c r="GS166" s="217"/>
      <c r="GT166" s="217"/>
      <c r="GU166" s="217"/>
      <c r="GV166" s="217"/>
      <c r="GW166" s="217"/>
      <c r="GX166" s="217"/>
      <c r="GY166" s="217"/>
      <c r="GZ166" s="217"/>
      <c r="HA166" s="217"/>
      <c r="HB166" s="217"/>
      <c r="HC166" s="217"/>
      <c r="HD166" s="217"/>
      <c r="HE166" s="217"/>
      <c r="HF166" s="217"/>
      <c r="HG166" s="217"/>
      <c r="HH166" s="217"/>
      <c r="HI166" s="217"/>
      <c r="HJ166" s="217"/>
      <c r="HK166" s="217"/>
      <c r="HL166" s="217"/>
      <c r="HM166" s="217"/>
      <c r="HN166" s="217"/>
      <c r="HO166" s="217"/>
      <c r="HP166" s="217"/>
      <c r="HQ166" s="217"/>
      <c r="HR166" s="217"/>
      <c r="HS166" s="217"/>
      <c r="HT166" s="217"/>
      <c r="HU166" s="217"/>
      <c r="HV166" s="217"/>
      <c r="HW166" s="217"/>
      <c r="HX166" s="217"/>
      <c r="HY166" s="217"/>
      <c r="HZ166" s="217"/>
      <c r="IA166" s="217"/>
      <c r="IB166" s="217"/>
      <c r="IC166" s="217"/>
      <c r="ID166" s="217"/>
      <c r="IE166" s="217"/>
      <c r="IF166" s="217"/>
      <c r="IG166" s="217"/>
      <c r="IH166" s="217"/>
      <c r="II166" s="217"/>
      <c r="IJ166" s="217"/>
      <c r="IK166" s="217"/>
      <c r="IL166" s="217"/>
      <c r="IM166" s="217"/>
      <c r="IN166" s="217"/>
      <c r="IO166" s="217"/>
      <c r="IP166" s="217"/>
      <c r="IQ166" s="217"/>
      <c r="IR166" s="217"/>
      <c r="IS166" s="217"/>
      <c r="IT166" s="217"/>
      <c r="IU166" s="217"/>
      <c r="IV166" s="217"/>
      <c r="IW166" s="217"/>
      <c r="IX166" s="217"/>
      <c r="IY166" s="217"/>
      <c r="IZ166" s="217"/>
      <c r="JA166" s="217"/>
      <c r="JB166" s="217"/>
      <c r="JC166" s="217"/>
      <c r="JD166" s="217"/>
      <c r="JE166" s="217"/>
      <c r="JF166" s="217"/>
      <c r="JG166" s="217"/>
      <c r="JH166" s="217"/>
      <c r="JI166" s="217"/>
      <c r="JJ166" s="217"/>
      <c r="JK166" s="217"/>
      <c r="JL166" s="217"/>
      <c r="JM166" s="217"/>
      <c r="JN166" s="217"/>
      <c r="JO166" s="217"/>
      <c r="JP166" s="217"/>
      <c r="JQ166" s="217"/>
      <c r="JR166" s="217"/>
      <c r="JS166" s="217"/>
      <c r="JT166" s="217"/>
      <c r="JU166" s="217"/>
      <c r="JV166" s="217"/>
      <c r="JW166" s="217"/>
      <c r="JX166" s="217"/>
      <c r="JY166" s="217"/>
      <c r="JZ166" s="217"/>
      <c r="KA166" s="217"/>
      <c r="KB166" s="217"/>
      <c r="KC166" s="217"/>
      <c r="KD166" s="217"/>
      <c r="KE166" s="217"/>
      <c r="KF166" s="217"/>
      <c r="KG166" s="217"/>
      <c r="KH166" s="217"/>
      <c r="KI166" s="217"/>
      <c r="KJ166" s="217"/>
      <c r="KK166" s="217"/>
      <c r="KL166" s="217"/>
      <c r="KM166" s="217"/>
      <c r="KN166" s="217"/>
      <c r="KO166" s="217"/>
      <c r="KP166" s="217"/>
      <c r="KQ166" s="217"/>
      <c r="KR166" s="217"/>
      <c r="KS166" s="217"/>
      <c r="KT166" s="217"/>
      <c r="KU166" s="217"/>
      <c r="KV166" s="217"/>
      <c r="KW166" s="217"/>
      <c r="KX166" s="217"/>
      <c r="KY166" s="217"/>
      <c r="KZ166" s="217"/>
      <c r="LA166" s="217"/>
      <c r="LB166" s="217"/>
      <c r="LC166" s="217"/>
      <c r="LD166" s="217"/>
      <c r="LE166" s="217"/>
      <c r="LF166" s="217"/>
      <c r="LG166" s="217"/>
      <c r="LH166" s="217"/>
      <c r="LI166" s="217"/>
      <c r="LJ166" s="217"/>
      <c r="LK166" s="217"/>
      <c r="LL166" s="217"/>
      <c r="LM166" s="217"/>
      <c r="LN166" s="217"/>
      <c r="LO166" s="217"/>
    </row>
    <row r="167" spans="7:327" x14ac:dyDescent="0.2"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  <c r="EF167" s="217"/>
      <c r="EG167" s="217"/>
      <c r="EH167" s="217"/>
      <c r="EI167" s="217"/>
      <c r="EJ167" s="217"/>
      <c r="EK167" s="217"/>
      <c r="EL167" s="217"/>
      <c r="EM167" s="217"/>
      <c r="EN167" s="217"/>
      <c r="EO167" s="217"/>
      <c r="EP167" s="217"/>
      <c r="EQ167" s="217"/>
      <c r="ER167" s="217"/>
      <c r="ES167" s="217"/>
      <c r="ET167" s="217"/>
      <c r="EU167" s="217"/>
      <c r="EV167" s="217"/>
      <c r="EW167" s="217"/>
      <c r="EX167" s="217"/>
      <c r="EY167" s="217"/>
      <c r="EZ167" s="217"/>
      <c r="FA167" s="217"/>
      <c r="FB167" s="217"/>
      <c r="FC167" s="217"/>
      <c r="FD167" s="217"/>
      <c r="FE167" s="217"/>
      <c r="FF167" s="217"/>
      <c r="FG167" s="217"/>
      <c r="FH167" s="217"/>
      <c r="FI167" s="217"/>
      <c r="FJ167" s="217"/>
      <c r="FK167" s="217"/>
      <c r="FL167" s="217"/>
      <c r="FM167" s="217"/>
      <c r="FN167" s="217"/>
      <c r="FO167" s="217"/>
      <c r="FP167" s="217"/>
      <c r="FQ167" s="217"/>
      <c r="FR167" s="217"/>
      <c r="FS167" s="217"/>
      <c r="FT167" s="217"/>
      <c r="FU167" s="217"/>
      <c r="FV167" s="217"/>
      <c r="FW167" s="217"/>
      <c r="FX167" s="217"/>
      <c r="FY167" s="217"/>
      <c r="FZ167" s="217"/>
      <c r="GA167" s="217"/>
      <c r="GB167" s="217"/>
      <c r="GC167" s="217"/>
      <c r="GD167" s="217"/>
      <c r="GE167" s="217"/>
      <c r="GF167" s="217"/>
      <c r="GG167" s="217"/>
      <c r="GH167" s="217"/>
      <c r="GI167" s="217"/>
      <c r="GJ167" s="217"/>
      <c r="GK167" s="217"/>
      <c r="GL167" s="217"/>
      <c r="GM167" s="217"/>
      <c r="GN167" s="217"/>
      <c r="GO167" s="217"/>
      <c r="GP167" s="217"/>
      <c r="GQ167" s="217"/>
      <c r="GR167" s="217"/>
      <c r="GS167" s="217"/>
      <c r="GT167" s="217"/>
      <c r="GU167" s="217"/>
      <c r="GV167" s="217"/>
      <c r="GW167" s="217"/>
      <c r="GX167" s="217"/>
      <c r="GY167" s="217"/>
      <c r="GZ167" s="217"/>
      <c r="HA167" s="217"/>
      <c r="HB167" s="217"/>
      <c r="HC167" s="217"/>
      <c r="HD167" s="217"/>
      <c r="HE167" s="217"/>
      <c r="HF167" s="217"/>
      <c r="HG167" s="217"/>
      <c r="HH167" s="217"/>
      <c r="HI167" s="217"/>
      <c r="HJ167" s="217"/>
      <c r="HK167" s="217"/>
      <c r="HL167" s="217"/>
      <c r="HM167" s="217"/>
      <c r="HN167" s="217"/>
      <c r="HO167" s="217"/>
      <c r="HP167" s="217"/>
      <c r="HQ167" s="217"/>
      <c r="HR167" s="217"/>
      <c r="HS167" s="217"/>
      <c r="HT167" s="217"/>
      <c r="HU167" s="217"/>
      <c r="HV167" s="217"/>
      <c r="HW167" s="217"/>
      <c r="HX167" s="217"/>
      <c r="HY167" s="217"/>
      <c r="HZ167" s="217"/>
      <c r="IA167" s="217"/>
      <c r="IB167" s="217"/>
      <c r="IC167" s="217"/>
      <c r="ID167" s="217"/>
      <c r="IE167" s="217"/>
      <c r="IF167" s="217"/>
      <c r="IG167" s="217"/>
      <c r="IH167" s="217"/>
      <c r="II167" s="217"/>
      <c r="IJ167" s="217"/>
      <c r="IK167" s="217"/>
      <c r="IL167" s="217"/>
      <c r="IM167" s="217"/>
      <c r="IN167" s="217"/>
      <c r="IO167" s="217"/>
      <c r="IP167" s="217"/>
      <c r="IQ167" s="217"/>
      <c r="IR167" s="217"/>
      <c r="IS167" s="217"/>
      <c r="IT167" s="217"/>
      <c r="IU167" s="217"/>
      <c r="IV167" s="217"/>
      <c r="IW167" s="217"/>
      <c r="IX167" s="217"/>
      <c r="IY167" s="217"/>
      <c r="IZ167" s="217"/>
      <c r="JA167" s="217"/>
      <c r="JB167" s="217"/>
      <c r="JC167" s="217"/>
      <c r="JD167" s="217"/>
      <c r="JE167" s="217"/>
      <c r="JF167" s="217"/>
      <c r="JG167" s="217"/>
      <c r="JH167" s="217"/>
      <c r="JI167" s="217"/>
      <c r="JJ167" s="217"/>
      <c r="JK167" s="217"/>
      <c r="JL167" s="217"/>
      <c r="JM167" s="217"/>
      <c r="JN167" s="217"/>
      <c r="JO167" s="217"/>
      <c r="JP167" s="217"/>
      <c r="JQ167" s="217"/>
      <c r="JR167" s="217"/>
      <c r="JS167" s="217"/>
      <c r="JT167" s="217"/>
      <c r="JU167" s="217"/>
      <c r="JV167" s="217"/>
      <c r="JW167" s="217"/>
      <c r="JX167" s="217"/>
      <c r="JY167" s="217"/>
      <c r="JZ167" s="217"/>
      <c r="KA167" s="217"/>
      <c r="KB167" s="217"/>
      <c r="KC167" s="217"/>
      <c r="KD167" s="217"/>
      <c r="KE167" s="217"/>
      <c r="KF167" s="217"/>
      <c r="KG167" s="217"/>
      <c r="KH167" s="217"/>
      <c r="KI167" s="217"/>
      <c r="KJ167" s="217"/>
      <c r="KK167" s="217"/>
      <c r="KL167" s="217"/>
      <c r="KM167" s="217"/>
      <c r="KN167" s="217"/>
      <c r="KO167" s="217"/>
      <c r="KP167" s="217"/>
      <c r="KQ167" s="217"/>
      <c r="KR167" s="217"/>
      <c r="KS167" s="217"/>
      <c r="KT167" s="217"/>
      <c r="KU167" s="217"/>
      <c r="KV167" s="217"/>
      <c r="KW167" s="217"/>
      <c r="KX167" s="217"/>
      <c r="KY167" s="217"/>
      <c r="KZ167" s="217"/>
      <c r="LA167" s="217"/>
      <c r="LB167" s="217"/>
      <c r="LC167" s="217"/>
      <c r="LD167" s="217"/>
      <c r="LE167" s="217"/>
      <c r="LF167" s="217"/>
      <c r="LG167" s="217"/>
      <c r="LH167" s="217"/>
      <c r="LI167" s="217"/>
      <c r="LJ167" s="217"/>
      <c r="LK167" s="217"/>
      <c r="LL167" s="217"/>
      <c r="LM167" s="217"/>
      <c r="LN167" s="217"/>
      <c r="LO167" s="217"/>
    </row>
    <row r="168" spans="7:327" x14ac:dyDescent="0.2"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  <c r="EF168" s="217"/>
      <c r="EG168" s="217"/>
      <c r="EH168" s="217"/>
      <c r="EI168" s="217"/>
      <c r="EJ168" s="217"/>
      <c r="EK168" s="217"/>
      <c r="EL168" s="217"/>
      <c r="EM168" s="217"/>
      <c r="EN168" s="217"/>
      <c r="EO168" s="217"/>
      <c r="EP168" s="217"/>
      <c r="EQ168" s="217"/>
      <c r="ER168" s="217"/>
      <c r="ES168" s="217"/>
      <c r="ET168" s="217"/>
      <c r="EU168" s="217"/>
      <c r="EV168" s="217"/>
      <c r="EW168" s="217"/>
      <c r="EX168" s="217"/>
      <c r="EY168" s="217"/>
      <c r="EZ168" s="217"/>
      <c r="FA168" s="217"/>
      <c r="FB168" s="217"/>
      <c r="FC168" s="217"/>
      <c r="FD168" s="217"/>
      <c r="FE168" s="217"/>
      <c r="FF168" s="217"/>
      <c r="FG168" s="217"/>
      <c r="FH168" s="217"/>
      <c r="FI168" s="217"/>
      <c r="FJ168" s="217"/>
      <c r="FK168" s="217"/>
      <c r="FL168" s="217"/>
      <c r="FM168" s="217"/>
      <c r="FN168" s="217"/>
      <c r="FO168" s="217"/>
      <c r="FP168" s="217"/>
      <c r="FQ168" s="217"/>
      <c r="FR168" s="217"/>
      <c r="FS168" s="217"/>
      <c r="FT168" s="217"/>
      <c r="FU168" s="217"/>
      <c r="FV168" s="217"/>
      <c r="FW168" s="217"/>
      <c r="FX168" s="217"/>
      <c r="FY168" s="217"/>
      <c r="FZ168" s="217"/>
      <c r="GA168" s="217"/>
      <c r="GB168" s="217"/>
      <c r="GC168" s="217"/>
      <c r="GD168" s="217"/>
      <c r="GE168" s="217"/>
      <c r="GF168" s="217"/>
      <c r="GG168" s="217"/>
      <c r="GH168" s="217"/>
      <c r="GI168" s="217"/>
      <c r="GJ168" s="217"/>
      <c r="GK168" s="217"/>
      <c r="GL168" s="217"/>
      <c r="GM168" s="217"/>
      <c r="GN168" s="217"/>
      <c r="GO168" s="217"/>
      <c r="GP168" s="217"/>
      <c r="GQ168" s="217"/>
      <c r="GR168" s="217"/>
      <c r="GS168" s="217"/>
      <c r="GT168" s="217"/>
      <c r="GU168" s="217"/>
      <c r="GV168" s="217"/>
      <c r="GW168" s="217"/>
      <c r="GX168" s="217"/>
      <c r="GY168" s="217"/>
      <c r="GZ168" s="217"/>
      <c r="HA168" s="217"/>
      <c r="HB168" s="217"/>
      <c r="HC168" s="217"/>
      <c r="HD168" s="217"/>
      <c r="HE168" s="217"/>
      <c r="HF168" s="217"/>
      <c r="HG168" s="217"/>
      <c r="HH168" s="217"/>
      <c r="HI168" s="217"/>
      <c r="HJ168" s="217"/>
      <c r="HK168" s="217"/>
      <c r="HL168" s="217"/>
      <c r="HM168" s="217"/>
      <c r="HN168" s="217"/>
      <c r="HO168" s="217"/>
      <c r="HP168" s="217"/>
      <c r="HQ168" s="217"/>
      <c r="HR168" s="217"/>
      <c r="HS168" s="217"/>
      <c r="HT168" s="217"/>
      <c r="HU168" s="217"/>
      <c r="HV168" s="217"/>
      <c r="HW168" s="217"/>
      <c r="HX168" s="217"/>
      <c r="HY168" s="217"/>
      <c r="HZ168" s="217"/>
      <c r="IA168" s="217"/>
      <c r="IB168" s="217"/>
      <c r="IC168" s="217"/>
      <c r="ID168" s="217"/>
      <c r="IE168" s="217"/>
      <c r="IF168" s="217"/>
      <c r="IG168" s="217"/>
      <c r="IH168" s="217"/>
      <c r="II168" s="217"/>
      <c r="IJ168" s="217"/>
      <c r="IK168" s="217"/>
      <c r="IL168" s="217"/>
      <c r="IM168" s="217"/>
      <c r="IN168" s="217"/>
      <c r="IO168" s="217"/>
      <c r="IP168" s="217"/>
      <c r="IQ168" s="217"/>
      <c r="IR168" s="217"/>
      <c r="IS168" s="217"/>
      <c r="IT168" s="217"/>
      <c r="IU168" s="217"/>
      <c r="IV168" s="217"/>
      <c r="IW168" s="217"/>
      <c r="IX168" s="217"/>
      <c r="IY168" s="217"/>
      <c r="IZ168" s="217"/>
      <c r="JA168" s="217"/>
      <c r="JB168" s="217"/>
      <c r="JC168" s="217"/>
      <c r="JD168" s="217"/>
      <c r="JE168" s="217"/>
      <c r="JF168" s="217"/>
      <c r="JG168" s="217"/>
      <c r="JH168" s="217"/>
      <c r="JI168" s="217"/>
      <c r="JJ168" s="217"/>
      <c r="JK168" s="217"/>
      <c r="JL168" s="217"/>
      <c r="JM168" s="217"/>
      <c r="JN168" s="217"/>
      <c r="JO168" s="217"/>
      <c r="JP168" s="217"/>
      <c r="JQ168" s="217"/>
      <c r="JR168" s="217"/>
      <c r="JS168" s="217"/>
      <c r="JT168" s="217"/>
      <c r="JU168" s="217"/>
      <c r="JV168" s="217"/>
      <c r="JW168" s="217"/>
      <c r="JX168" s="217"/>
      <c r="JY168" s="217"/>
      <c r="JZ168" s="217"/>
      <c r="KA168" s="217"/>
      <c r="KB168" s="217"/>
      <c r="KC168" s="217"/>
      <c r="KD168" s="217"/>
      <c r="KE168" s="217"/>
      <c r="KF168" s="217"/>
      <c r="KG168" s="217"/>
      <c r="KH168" s="217"/>
      <c r="KI168" s="217"/>
      <c r="KJ168" s="217"/>
      <c r="KK168" s="217"/>
      <c r="KL168" s="217"/>
      <c r="KM168" s="217"/>
      <c r="KN168" s="217"/>
      <c r="KO168" s="217"/>
      <c r="KP168" s="217"/>
      <c r="KQ168" s="217"/>
      <c r="KR168" s="217"/>
      <c r="KS168" s="217"/>
      <c r="KT168" s="217"/>
      <c r="KU168" s="217"/>
      <c r="KV168" s="217"/>
      <c r="KW168" s="217"/>
      <c r="KX168" s="217"/>
      <c r="KY168" s="217"/>
      <c r="KZ168" s="217"/>
      <c r="LA168" s="217"/>
      <c r="LB168" s="217"/>
      <c r="LC168" s="217"/>
      <c r="LD168" s="217"/>
      <c r="LE168" s="217"/>
      <c r="LF168" s="217"/>
      <c r="LG168" s="217"/>
      <c r="LH168" s="217"/>
      <c r="LI168" s="217"/>
      <c r="LJ168" s="217"/>
      <c r="LK168" s="217"/>
      <c r="LL168" s="217"/>
      <c r="LM168" s="217"/>
      <c r="LN168" s="217"/>
      <c r="LO168" s="217"/>
    </row>
    <row r="169" spans="7:327" x14ac:dyDescent="0.2"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  <c r="EF169" s="217"/>
      <c r="EG169" s="217"/>
      <c r="EH169" s="217"/>
      <c r="EI169" s="217"/>
      <c r="EJ169" s="217"/>
      <c r="EK169" s="217"/>
      <c r="EL169" s="217"/>
      <c r="EM169" s="217"/>
      <c r="EN169" s="217"/>
      <c r="EO169" s="217"/>
      <c r="EP169" s="217"/>
      <c r="EQ169" s="217"/>
      <c r="ER169" s="217"/>
      <c r="ES169" s="217"/>
      <c r="ET169" s="217"/>
      <c r="EU169" s="217"/>
      <c r="EV169" s="217"/>
      <c r="EW169" s="217"/>
      <c r="EX169" s="217"/>
      <c r="EY169" s="217"/>
      <c r="EZ169" s="217"/>
      <c r="FA169" s="217"/>
      <c r="FB169" s="217"/>
      <c r="FC169" s="217"/>
      <c r="FD169" s="217"/>
      <c r="FE169" s="217"/>
      <c r="FF169" s="217"/>
      <c r="FG169" s="217"/>
      <c r="FH169" s="217"/>
      <c r="FI169" s="217"/>
      <c r="FJ169" s="217"/>
      <c r="FK169" s="217"/>
      <c r="FL169" s="217"/>
      <c r="FM169" s="217"/>
      <c r="FN169" s="217"/>
      <c r="FO169" s="217"/>
      <c r="FP169" s="217"/>
      <c r="FQ169" s="217"/>
      <c r="FR169" s="217"/>
      <c r="FS169" s="217"/>
      <c r="FT169" s="217"/>
      <c r="FU169" s="217"/>
      <c r="FV169" s="217"/>
      <c r="FW169" s="217"/>
      <c r="FX169" s="217"/>
      <c r="FY169" s="217"/>
      <c r="FZ169" s="217"/>
      <c r="GA169" s="217"/>
      <c r="GB169" s="217"/>
      <c r="GC169" s="217"/>
      <c r="GD169" s="217"/>
      <c r="GE169" s="217"/>
      <c r="GF169" s="217"/>
      <c r="GG169" s="217"/>
      <c r="GH169" s="217"/>
      <c r="GI169" s="217"/>
      <c r="GJ169" s="217"/>
      <c r="GK169" s="217"/>
      <c r="GL169" s="217"/>
      <c r="GM169" s="217"/>
      <c r="GN169" s="217"/>
      <c r="GO169" s="217"/>
      <c r="GP169" s="217"/>
      <c r="GQ169" s="217"/>
      <c r="GR169" s="217"/>
      <c r="GS169" s="217"/>
      <c r="GT169" s="217"/>
      <c r="GU169" s="217"/>
      <c r="GV169" s="217"/>
      <c r="GW169" s="217"/>
      <c r="GX169" s="217"/>
      <c r="GY169" s="217"/>
      <c r="GZ169" s="217"/>
      <c r="HA169" s="217"/>
      <c r="HB169" s="217"/>
      <c r="HC169" s="217"/>
      <c r="HD169" s="217"/>
      <c r="HE169" s="217"/>
      <c r="HF169" s="217"/>
      <c r="HG169" s="217"/>
      <c r="HH169" s="217"/>
      <c r="HI169" s="217"/>
      <c r="HJ169" s="217"/>
      <c r="HK169" s="217"/>
      <c r="HL169" s="217"/>
      <c r="HM169" s="217"/>
      <c r="HN169" s="217"/>
      <c r="HO169" s="217"/>
      <c r="HP169" s="217"/>
      <c r="HQ169" s="217"/>
      <c r="HR169" s="217"/>
      <c r="HS169" s="217"/>
      <c r="HT169" s="217"/>
      <c r="HU169" s="217"/>
      <c r="HV169" s="217"/>
      <c r="HW169" s="217"/>
      <c r="HX169" s="217"/>
      <c r="HY169" s="217"/>
      <c r="HZ169" s="217"/>
      <c r="IA169" s="217"/>
      <c r="IB169" s="217"/>
      <c r="IC169" s="217"/>
      <c r="ID169" s="217"/>
      <c r="IE169" s="217"/>
      <c r="IF169" s="217"/>
      <c r="IG169" s="217"/>
      <c r="IH169" s="217"/>
      <c r="II169" s="217"/>
      <c r="IJ169" s="217"/>
      <c r="IK169" s="217"/>
      <c r="IL169" s="217"/>
      <c r="IM169" s="217"/>
      <c r="IN169" s="217"/>
      <c r="IO169" s="217"/>
      <c r="IP169" s="217"/>
      <c r="IQ169" s="217"/>
      <c r="IR169" s="217"/>
      <c r="IS169" s="217"/>
      <c r="IT169" s="217"/>
      <c r="IU169" s="217"/>
      <c r="IV169" s="217"/>
      <c r="IW169" s="217"/>
      <c r="IX169" s="217"/>
      <c r="IY169" s="217"/>
      <c r="IZ169" s="217"/>
      <c r="JA169" s="217"/>
      <c r="JB169" s="217"/>
      <c r="JC169" s="217"/>
      <c r="JD169" s="217"/>
      <c r="JE169" s="217"/>
      <c r="JF169" s="217"/>
      <c r="JG169" s="217"/>
      <c r="JH169" s="217"/>
      <c r="JI169" s="217"/>
      <c r="JJ169" s="217"/>
      <c r="JK169" s="217"/>
      <c r="JL169" s="217"/>
      <c r="JM169" s="217"/>
      <c r="JN169" s="217"/>
      <c r="JO169" s="217"/>
      <c r="JP169" s="217"/>
      <c r="JQ169" s="217"/>
      <c r="JR169" s="217"/>
      <c r="JS169" s="217"/>
      <c r="JT169" s="217"/>
      <c r="JU169" s="217"/>
      <c r="JV169" s="217"/>
      <c r="JW169" s="217"/>
      <c r="JX169" s="217"/>
      <c r="JY169" s="217"/>
      <c r="JZ169" s="217"/>
      <c r="KA169" s="217"/>
      <c r="KB169" s="217"/>
      <c r="KC169" s="217"/>
      <c r="KD169" s="217"/>
      <c r="KE169" s="217"/>
      <c r="KF169" s="217"/>
      <c r="KG169" s="217"/>
      <c r="KH169" s="217"/>
      <c r="KI169" s="217"/>
      <c r="KJ169" s="217"/>
      <c r="KK169" s="217"/>
      <c r="KL169" s="217"/>
      <c r="KM169" s="217"/>
      <c r="KN169" s="217"/>
      <c r="KO169" s="217"/>
      <c r="KP169" s="217"/>
      <c r="KQ169" s="217"/>
      <c r="KR169" s="217"/>
      <c r="KS169" s="217"/>
      <c r="KT169" s="217"/>
      <c r="KU169" s="217"/>
      <c r="KV169" s="217"/>
      <c r="KW169" s="217"/>
      <c r="KX169" s="217"/>
      <c r="KY169" s="217"/>
      <c r="KZ169" s="217"/>
      <c r="LA169" s="217"/>
      <c r="LB169" s="217"/>
      <c r="LC169" s="217"/>
      <c r="LD169" s="217"/>
      <c r="LE169" s="217"/>
      <c r="LF169" s="217"/>
      <c r="LG169" s="217"/>
      <c r="LH169" s="217"/>
      <c r="LI169" s="217"/>
      <c r="LJ169" s="217"/>
      <c r="LK169" s="217"/>
      <c r="LL169" s="217"/>
      <c r="LM169" s="217"/>
      <c r="LN169" s="217"/>
      <c r="LO169" s="217"/>
    </row>
    <row r="170" spans="7:327" x14ac:dyDescent="0.2"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  <c r="EF170" s="217"/>
      <c r="EG170" s="217"/>
      <c r="EH170" s="217"/>
      <c r="EI170" s="217"/>
      <c r="EJ170" s="217"/>
      <c r="EK170" s="217"/>
      <c r="EL170" s="217"/>
      <c r="EM170" s="217"/>
      <c r="EN170" s="217"/>
      <c r="EO170" s="217"/>
      <c r="EP170" s="217"/>
      <c r="EQ170" s="217"/>
      <c r="ER170" s="217"/>
      <c r="ES170" s="217"/>
      <c r="ET170" s="217"/>
      <c r="EU170" s="217"/>
      <c r="EV170" s="217"/>
      <c r="EW170" s="217"/>
      <c r="EX170" s="217"/>
      <c r="EY170" s="217"/>
      <c r="EZ170" s="217"/>
      <c r="FA170" s="217"/>
      <c r="FB170" s="217"/>
      <c r="FC170" s="217"/>
      <c r="FD170" s="217"/>
      <c r="FE170" s="217"/>
      <c r="FF170" s="217"/>
      <c r="FG170" s="217"/>
      <c r="FH170" s="217"/>
      <c r="FI170" s="217"/>
      <c r="FJ170" s="217"/>
      <c r="FK170" s="217"/>
      <c r="FL170" s="217"/>
      <c r="FM170" s="217"/>
      <c r="FN170" s="217"/>
      <c r="FO170" s="217"/>
      <c r="FP170" s="217"/>
      <c r="FQ170" s="217"/>
      <c r="FR170" s="217"/>
      <c r="FS170" s="217"/>
      <c r="FT170" s="217"/>
      <c r="FU170" s="217"/>
      <c r="FV170" s="217"/>
      <c r="FW170" s="217"/>
      <c r="FX170" s="217"/>
      <c r="FY170" s="217"/>
      <c r="FZ170" s="217"/>
      <c r="GA170" s="217"/>
      <c r="GB170" s="217"/>
      <c r="GC170" s="217"/>
      <c r="GD170" s="217"/>
      <c r="GE170" s="217"/>
      <c r="GF170" s="217"/>
      <c r="GG170" s="217"/>
      <c r="GH170" s="217"/>
      <c r="GI170" s="217"/>
      <c r="GJ170" s="217"/>
      <c r="GK170" s="217"/>
      <c r="GL170" s="217"/>
      <c r="GM170" s="217"/>
      <c r="GN170" s="217"/>
      <c r="GO170" s="217"/>
      <c r="GP170" s="217"/>
      <c r="GQ170" s="217"/>
      <c r="GR170" s="217"/>
      <c r="GS170" s="217"/>
      <c r="GT170" s="217"/>
      <c r="GU170" s="217"/>
      <c r="GV170" s="217"/>
      <c r="GW170" s="217"/>
      <c r="GX170" s="217"/>
      <c r="GY170" s="217"/>
      <c r="GZ170" s="217"/>
      <c r="HA170" s="217"/>
      <c r="HB170" s="217"/>
      <c r="HC170" s="217"/>
      <c r="HD170" s="217"/>
      <c r="HE170" s="217"/>
      <c r="HF170" s="217"/>
      <c r="HG170" s="217"/>
      <c r="HH170" s="217"/>
      <c r="HI170" s="217"/>
      <c r="HJ170" s="217"/>
      <c r="HK170" s="217"/>
      <c r="HL170" s="217"/>
      <c r="HM170" s="217"/>
      <c r="HN170" s="217"/>
      <c r="HO170" s="217"/>
      <c r="HP170" s="217"/>
      <c r="HQ170" s="217"/>
      <c r="HR170" s="217"/>
      <c r="HS170" s="217"/>
      <c r="HT170" s="217"/>
      <c r="HU170" s="217"/>
      <c r="HV170" s="217"/>
      <c r="HW170" s="217"/>
      <c r="HX170" s="217"/>
      <c r="HY170" s="217"/>
      <c r="HZ170" s="217"/>
      <c r="IA170" s="217"/>
      <c r="IB170" s="217"/>
      <c r="IC170" s="217"/>
      <c r="ID170" s="217"/>
      <c r="IE170" s="217"/>
      <c r="IF170" s="217"/>
      <c r="IG170" s="217"/>
      <c r="IH170" s="217"/>
      <c r="II170" s="217"/>
      <c r="IJ170" s="217"/>
      <c r="IK170" s="217"/>
      <c r="IL170" s="217"/>
      <c r="IM170" s="217"/>
      <c r="IN170" s="217"/>
      <c r="IO170" s="217"/>
      <c r="IP170" s="217"/>
      <c r="IQ170" s="217"/>
      <c r="IR170" s="217"/>
      <c r="IS170" s="217"/>
      <c r="IT170" s="217"/>
      <c r="IU170" s="217"/>
      <c r="IV170" s="217"/>
      <c r="IW170" s="217"/>
      <c r="IX170" s="217"/>
      <c r="IY170" s="217"/>
      <c r="IZ170" s="217"/>
      <c r="JA170" s="217"/>
      <c r="JB170" s="217"/>
      <c r="JC170" s="217"/>
      <c r="JD170" s="217"/>
      <c r="JE170" s="217"/>
      <c r="JF170" s="217"/>
      <c r="JG170" s="217"/>
      <c r="JH170" s="217"/>
      <c r="JI170" s="217"/>
      <c r="JJ170" s="217"/>
      <c r="JK170" s="217"/>
      <c r="JL170" s="217"/>
      <c r="JM170" s="217"/>
      <c r="JN170" s="217"/>
      <c r="JO170" s="217"/>
      <c r="JP170" s="217"/>
      <c r="JQ170" s="217"/>
      <c r="JR170" s="217"/>
      <c r="JS170" s="217"/>
      <c r="JT170" s="217"/>
      <c r="JU170" s="217"/>
      <c r="JV170" s="217"/>
      <c r="JW170" s="217"/>
      <c r="JX170" s="217"/>
      <c r="JY170" s="217"/>
      <c r="JZ170" s="217"/>
      <c r="KA170" s="217"/>
      <c r="KB170" s="217"/>
      <c r="KC170" s="217"/>
      <c r="KD170" s="217"/>
      <c r="KE170" s="217"/>
      <c r="KF170" s="217"/>
      <c r="KG170" s="217"/>
      <c r="KH170" s="217"/>
      <c r="KI170" s="217"/>
      <c r="KJ170" s="217"/>
      <c r="KK170" s="217"/>
      <c r="KL170" s="217"/>
      <c r="KM170" s="217"/>
      <c r="KN170" s="217"/>
      <c r="KO170" s="217"/>
      <c r="KP170" s="217"/>
      <c r="KQ170" s="217"/>
      <c r="KR170" s="217"/>
      <c r="KS170" s="217"/>
      <c r="KT170" s="217"/>
      <c r="KU170" s="217"/>
      <c r="KV170" s="217"/>
      <c r="KW170" s="217"/>
      <c r="KX170" s="217"/>
      <c r="KY170" s="217"/>
      <c r="KZ170" s="217"/>
      <c r="LA170" s="217"/>
      <c r="LB170" s="217"/>
      <c r="LC170" s="217"/>
      <c r="LD170" s="217"/>
      <c r="LE170" s="217"/>
      <c r="LF170" s="217"/>
      <c r="LG170" s="217"/>
      <c r="LH170" s="217"/>
      <c r="LI170" s="217"/>
      <c r="LJ170" s="217"/>
      <c r="LK170" s="217"/>
      <c r="LL170" s="217"/>
      <c r="LM170" s="217"/>
      <c r="LN170" s="217"/>
      <c r="LO170" s="217"/>
    </row>
    <row r="171" spans="7:327" x14ac:dyDescent="0.2"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  <c r="EJ171" s="217"/>
      <c r="EK171" s="217"/>
      <c r="EL171" s="217"/>
      <c r="EM171" s="217"/>
      <c r="EN171" s="217"/>
      <c r="EO171" s="217"/>
      <c r="EP171" s="217"/>
      <c r="EQ171" s="217"/>
      <c r="ER171" s="217"/>
      <c r="ES171" s="217"/>
      <c r="ET171" s="217"/>
      <c r="EU171" s="217"/>
      <c r="EV171" s="217"/>
      <c r="EW171" s="217"/>
      <c r="EX171" s="217"/>
      <c r="EY171" s="217"/>
      <c r="EZ171" s="217"/>
      <c r="FA171" s="217"/>
      <c r="FB171" s="217"/>
      <c r="FC171" s="217"/>
      <c r="FD171" s="217"/>
      <c r="FE171" s="217"/>
      <c r="FF171" s="217"/>
      <c r="FG171" s="217"/>
      <c r="FH171" s="217"/>
      <c r="FI171" s="217"/>
      <c r="FJ171" s="217"/>
      <c r="FK171" s="217"/>
      <c r="FL171" s="217"/>
      <c r="FM171" s="217"/>
      <c r="FN171" s="217"/>
      <c r="FO171" s="217"/>
      <c r="FP171" s="217"/>
      <c r="FQ171" s="217"/>
      <c r="FR171" s="217"/>
      <c r="FS171" s="217"/>
      <c r="FT171" s="217"/>
      <c r="FU171" s="217"/>
      <c r="FV171" s="217"/>
      <c r="FW171" s="217"/>
      <c r="FX171" s="217"/>
      <c r="FY171" s="217"/>
      <c r="FZ171" s="217"/>
      <c r="GA171" s="217"/>
      <c r="GB171" s="217"/>
      <c r="GC171" s="217"/>
      <c r="GD171" s="217"/>
      <c r="GE171" s="217"/>
      <c r="GF171" s="217"/>
      <c r="GG171" s="217"/>
      <c r="GH171" s="217"/>
      <c r="GI171" s="217"/>
      <c r="GJ171" s="217"/>
      <c r="GK171" s="217"/>
      <c r="GL171" s="217"/>
      <c r="GM171" s="217"/>
      <c r="GN171" s="217"/>
      <c r="GO171" s="217"/>
      <c r="GP171" s="217"/>
      <c r="GQ171" s="217"/>
      <c r="GR171" s="217"/>
      <c r="GS171" s="217"/>
      <c r="GT171" s="217"/>
      <c r="GU171" s="217"/>
      <c r="GV171" s="217"/>
      <c r="GW171" s="217"/>
      <c r="GX171" s="217"/>
      <c r="GY171" s="217"/>
      <c r="GZ171" s="217"/>
      <c r="HA171" s="217"/>
      <c r="HB171" s="217"/>
      <c r="HC171" s="217"/>
      <c r="HD171" s="217"/>
      <c r="HE171" s="217"/>
      <c r="HF171" s="217"/>
      <c r="HG171" s="217"/>
      <c r="HH171" s="217"/>
      <c r="HI171" s="217"/>
      <c r="HJ171" s="217"/>
      <c r="HK171" s="217"/>
      <c r="HL171" s="217"/>
      <c r="HM171" s="217"/>
      <c r="HN171" s="217"/>
      <c r="HO171" s="217"/>
      <c r="HP171" s="217"/>
      <c r="HQ171" s="217"/>
      <c r="HR171" s="217"/>
      <c r="HS171" s="217"/>
      <c r="HT171" s="217"/>
      <c r="HU171" s="217"/>
      <c r="HV171" s="217"/>
      <c r="HW171" s="217"/>
      <c r="HX171" s="217"/>
      <c r="HY171" s="217"/>
      <c r="HZ171" s="217"/>
      <c r="IA171" s="217"/>
      <c r="IB171" s="217"/>
      <c r="IC171" s="217"/>
      <c r="ID171" s="217"/>
      <c r="IE171" s="217"/>
      <c r="IF171" s="217"/>
      <c r="IG171" s="217"/>
      <c r="IH171" s="217"/>
      <c r="II171" s="217"/>
      <c r="IJ171" s="217"/>
      <c r="IK171" s="217"/>
      <c r="IL171" s="217"/>
      <c r="IM171" s="217"/>
      <c r="IN171" s="217"/>
      <c r="IO171" s="217"/>
      <c r="IP171" s="217"/>
      <c r="IQ171" s="217"/>
      <c r="IR171" s="217"/>
      <c r="IS171" s="217"/>
      <c r="IT171" s="217"/>
      <c r="IU171" s="217"/>
      <c r="IV171" s="217"/>
      <c r="IW171" s="217"/>
      <c r="IX171" s="217"/>
      <c r="IY171" s="217"/>
      <c r="IZ171" s="217"/>
      <c r="JA171" s="217"/>
      <c r="JB171" s="217"/>
      <c r="JC171" s="217"/>
      <c r="JD171" s="217"/>
      <c r="JE171" s="217"/>
      <c r="JF171" s="217"/>
      <c r="JG171" s="217"/>
      <c r="JH171" s="217"/>
      <c r="JI171" s="217"/>
      <c r="JJ171" s="217"/>
      <c r="JK171" s="217"/>
      <c r="JL171" s="217"/>
      <c r="JM171" s="217"/>
      <c r="JN171" s="217"/>
      <c r="JO171" s="217"/>
      <c r="JP171" s="217"/>
      <c r="JQ171" s="217"/>
      <c r="JR171" s="217"/>
      <c r="JS171" s="217"/>
      <c r="JT171" s="217"/>
      <c r="JU171" s="217"/>
      <c r="JV171" s="217"/>
      <c r="JW171" s="217"/>
      <c r="JX171" s="217"/>
      <c r="JY171" s="217"/>
      <c r="JZ171" s="217"/>
      <c r="KA171" s="217"/>
      <c r="KB171" s="217"/>
      <c r="KC171" s="217"/>
      <c r="KD171" s="217"/>
      <c r="KE171" s="217"/>
      <c r="KF171" s="217"/>
      <c r="KG171" s="217"/>
      <c r="KH171" s="217"/>
      <c r="KI171" s="217"/>
      <c r="KJ171" s="217"/>
      <c r="KK171" s="217"/>
      <c r="KL171" s="217"/>
      <c r="KM171" s="217"/>
      <c r="KN171" s="217"/>
      <c r="KO171" s="217"/>
      <c r="KP171" s="217"/>
      <c r="KQ171" s="217"/>
      <c r="KR171" s="217"/>
      <c r="KS171" s="217"/>
      <c r="KT171" s="217"/>
      <c r="KU171" s="217"/>
      <c r="KV171" s="217"/>
      <c r="KW171" s="217"/>
      <c r="KX171" s="217"/>
      <c r="KY171" s="217"/>
      <c r="KZ171" s="217"/>
      <c r="LA171" s="217"/>
      <c r="LB171" s="217"/>
      <c r="LC171" s="217"/>
      <c r="LD171" s="217"/>
      <c r="LE171" s="217"/>
      <c r="LF171" s="217"/>
      <c r="LG171" s="217"/>
      <c r="LH171" s="217"/>
      <c r="LI171" s="217"/>
      <c r="LJ171" s="217"/>
      <c r="LK171" s="217"/>
      <c r="LL171" s="217"/>
      <c r="LM171" s="217"/>
      <c r="LN171" s="217"/>
      <c r="LO171" s="217"/>
    </row>
    <row r="172" spans="7:327" x14ac:dyDescent="0.2"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  <c r="EF172" s="217"/>
      <c r="EG172" s="217"/>
      <c r="EH172" s="217"/>
      <c r="EI172" s="217"/>
      <c r="EJ172" s="217"/>
      <c r="EK172" s="217"/>
      <c r="EL172" s="217"/>
      <c r="EM172" s="217"/>
      <c r="EN172" s="217"/>
      <c r="EO172" s="217"/>
      <c r="EP172" s="217"/>
      <c r="EQ172" s="217"/>
      <c r="ER172" s="217"/>
      <c r="ES172" s="217"/>
      <c r="ET172" s="217"/>
      <c r="EU172" s="217"/>
      <c r="EV172" s="217"/>
      <c r="EW172" s="217"/>
      <c r="EX172" s="217"/>
      <c r="EY172" s="217"/>
      <c r="EZ172" s="217"/>
      <c r="FA172" s="217"/>
      <c r="FB172" s="217"/>
      <c r="FC172" s="217"/>
      <c r="FD172" s="217"/>
      <c r="FE172" s="217"/>
      <c r="FF172" s="217"/>
      <c r="FG172" s="217"/>
      <c r="FH172" s="217"/>
      <c r="FI172" s="217"/>
      <c r="FJ172" s="217"/>
      <c r="FK172" s="217"/>
      <c r="FL172" s="217"/>
      <c r="FM172" s="217"/>
      <c r="FN172" s="217"/>
      <c r="FO172" s="217"/>
      <c r="FP172" s="217"/>
      <c r="FQ172" s="217"/>
      <c r="FR172" s="217"/>
      <c r="FS172" s="217"/>
      <c r="FT172" s="217"/>
      <c r="FU172" s="217"/>
      <c r="FV172" s="217"/>
      <c r="FW172" s="217"/>
      <c r="FX172" s="217"/>
      <c r="FY172" s="217"/>
      <c r="FZ172" s="217"/>
      <c r="GA172" s="217"/>
      <c r="GB172" s="217"/>
      <c r="GC172" s="217"/>
      <c r="GD172" s="217"/>
      <c r="GE172" s="217"/>
      <c r="GF172" s="217"/>
      <c r="GG172" s="217"/>
      <c r="GH172" s="217"/>
      <c r="GI172" s="217"/>
      <c r="GJ172" s="217"/>
      <c r="GK172" s="217"/>
      <c r="GL172" s="217"/>
      <c r="GM172" s="217"/>
      <c r="GN172" s="217"/>
      <c r="GO172" s="217"/>
      <c r="GP172" s="217"/>
      <c r="GQ172" s="217"/>
      <c r="GR172" s="217"/>
      <c r="GS172" s="217"/>
      <c r="GT172" s="217"/>
      <c r="GU172" s="217"/>
      <c r="GV172" s="217"/>
      <c r="GW172" s="217"/>
      <c r="GX172" s="217"/>
      <c r="GY172" s="217"/>
      <c r="GZ172" s="217"/>
      <c r="HA172" s="217"/>
      <c r="HB172" s="217"/>
      <c r="HC172" s="217"/>
      <c r="HD172" s="217"/>
      <c r="HE172" s="217"/>
      <c r="HF172" s="217"/>
      <c r="HG172" s="217"/>
      <c r="HH172" s="217"/>
      <c r="HI172" s="217"/>
      <c r="HJ172" s="217"/>
      <c r="HK172" s="217"/>
      <c r="HL172" s="217"/>
      <c r="HM172" s="217"/>
      <c r="HN172" s="217"/>
      <c r="HO172" s="217"/>
      <c r="HP172" s="217"/>
      <c r="HQ172" s="217"/>
      <c r="HR172" s="217"/>
      <c r="HS172" s="217"/>
      <c r="HT172" s="217"/>
      <c r="HU172" s="217"/>
      <c r="HV172" s="217"/>
      <c r="HW172" s="217"/>
      <c r="HX172" s="217"/>
      <c r="HY172" s="217"/>
      <c r="HZ172" s="217"/>
      <c r="IA172" s="217"/>
      <c r="IB172" s="217"/>
      <c r="IC172" s="217"/>
      <c r="ID172" s="217"/>
      <c r="IE172" s="217"/>
      <c r="IF172" s="217"/>
      <c r="IG172" s="217"/>
      <c r="IH172" s="217"/>
      <c r="II172" s="217"/>
      <c r="IJ172" s="217"/>
      <c r="IK172" s="217"/>
      <c r="IL172" s="217"/>
      <c r="IM172" s="217"/>
      <c r="IN172" s="217"/>
      <c r="IO172" s="217"/>
      <c r="IP172" s="217"/>
      <c r="IQ172" s="217"/>
      <c r="IR172" s="217"/>
      <c r="IS172" s="217"/>
      <c r="IT172" s="217"/>
      <c r="IU172" s="217"/>
      <c r="IV172" s="217"/>
      <c r="IW172" s="217"/>
      <c r="IX172" s="217"/>
      <c r="IY172" s="217"/>
      <c r="IZ172" s="217"/>
      <c r="JA172" s="217"/>
      <c r="JB172" s="217"/>
      <c r="JC172" s="217"/>
      <c r="JD172" s="217"/>
      <c r="JE172" s="217"/>
      <c r="JF172" s="217"/>
      <c r="JG172" s="217"/>
      <c r="JH172" s="217"/>
      <c r="JI172" s="217"/>
      <c r="JJ172" s="217"/>
      <c r="JK172" s="217"/>
      <c r="JL172" s="217"/>
      <c r="JM172" s="217"/>
      <c r="JN172" s="217"/>
      <c r="JO172" s="217"/>
      <c r="JP172" s="217"/>
      <c r="JQ172" s="217"/>
      <c r="JR172" s="217"/>
      <c r="JS172" s="217"/>
      <c r="JT172" s="217"/>
      <c r="JU172" s="217"/>
      <c r="JV172" s="217"/>
      <c r="JW172" s="217"/>
      <c r="JX172" s="217"/>
      <c r="JY172" s="217"/>
      <c r="JZ172" s="217"/>
      <c r="KA172" s="217"/>
      <c r="KB172" s="217"/>
      <c r="KC172" s="217"/>
      <c r="KD172" s="217"/>
      <c r="KE172" s="217"/>
      <c r="KF172" s="217"/>
      <c r="KG172" s="217"/>
      <c r="KH172" s="217"/>
      <c r="KI172" s="217"/>
      <c r="KJ172" s="217"/>
      <c r="KK172" s="217"/>
      <c r="KL172" s="217"/>
      <c r="KM172" s="217"/>
      <c r="KN172" s="217"/>
      <c r="KO172" s="217"/>
      <c r="KP172" s="217"/>
      <c r="KQ172" s="217"/>
      <c r="KR172" s="217"/>
      <c r="KS172" s="217"/>
      <c r="KT172" s="217"/>
      <c r="KU172" s="217"/>
      <c r="KV172" s="217"/>
      <c r="KW172" s="217"/>
      <c r="KX172" s="217"/>
      <c r="KY172" s="217"/>
      <c r="KZ172" s="217"/>
      <c r="LA172" s="217"/>
      <c r="LB172" s="217"/>
      <c r="LC172" s="217"/>
      <c r="LD172" s="217"/>
      <c r="LE172" s="217"/>
      <c r="LF172" s="217"/>
      <c r="LG172" s="217"/>
      <c r="LH172" s="217"/>
      <c r="LI172" s="217"/>
      <c r="LJ172" s="217"/>
      <c r="LK172" s="217"/>
      <c r="LL172" s="217"/>
      <c r="LM172" s="217"/>
      <c r="LN172" s="217"/>
      <c r="LO172" s="217"/>
    </row>
    <row r="173" spans="7:327" x14ac:dyDescent="0.2"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  <c r="EF173" s="217"/>
      <c r="EG173" s="217"/>
      <c r="EH173" s="217"/>
      <c r="EI173" s="217"/>
      <c r="EJ173" s="217"/>
      <c r="EK173" s="217"/>
      <c r="EL173" s="217"/>
      <c r="EM173" s="217"/>
      <c r="EN173" s="217"/>
      <c r="EO173" s="217"/>
      <c r="EP173" s="217"/>
      <c r="EQ173" s="217"/>
      <c r="ER173" s="217"/>
      <c r="ES173" s="217"/>
      <c r="ET173" s="217"/>
      <c r="EU173" s="217"/>
      <c r="EV173" s="217"/>
      <c r="EW173" s="217"/>
      <c r="EX173" s="217"/>
      <c r="EY173" s="217"/>
      <c r="EZ173" s="217"/>
      <c r="FA173" s="217"/>
      <c r="FB173" s="217"/>
      <c r="FC173" s="217"/>
      <c r="FD173" s="217"/>
      <c r="FE173" s="217"/>
      <c r="FF173" s="217"/>
      <c r="FG173" s="217"/>
      <c r="FH173" s="217"/>
      <c r="FI173" s="217"/>
      <c r="FJ173" s="217"/>
      <c r="FK173" s="217"/>
      <c r="FL173" s="217"/>
      <c r="FM173" s="217"/>
      <c r="FN173" s="217"/>
      <c r="FO173" s="217"/>
      <c r="FP173" s="217"/>
      <c r="FQ173" s="217"/>
      <c r="FR173" s="217"/>
      <c r="FS173" s="217"/>
      <c r="FT173" s="217"/>
      <c r="FU173" s="217"/>
      <c r="FV173" s="217"/>
      <c r="FW173" s="217"/>
      <c r="FX173" s="217"/>
      <c r="FY173" s="217"/>
      <c r="FZ173" s="217"/>
      <c r="GA173" s="217"/>
      <c r="GB173" s="217"/>
      <c r="GC173" s="217"/>
      <c r="GD173" s="217"/>
      <c r="GE173" s="217"/>
      <c r="GF173" s="217"/>
      <c r="GG173" s="217"/>
      <c r="GH173" s="217"/>
      <c r="GI173" s="217"/>
      <c r="GJ173" s="217"/>
      <c r="GK173" s="217"/>
      <c r="GL173" s="217"/>
      <c r="GM173" s="217"/>
      <c r="GN173" s="217"/>
      <c r="GO173" s="217"/>
      <c r="GP173" s="217"/>
      <c r="GQ173" s="217"/>
      <c r="GR173" s="217"/>
      <c r="GS173" s="217"/>
      <c r="GT173" s="217"/>
      <c r="GU173" s="217"/>
      <c r="GV173" s="217"/>
      <c r="GW173" s="217"/>
      <c r="GX173" s="217"/>
      <c r="GY173" s="217"/>
      <c r="GZ173" s="217"/>
      <c r="HA173" s="217"/>
      <c r="HB173" s="217"/>
      <c r="HC173" s="217"/>
      <c r="HD173" s="217"/>
      <c r="HE173" s="217"/>
      <c r="HF173" s="217"/>
      <c r="HG173" s="217"/>
      <c r="HH173" s="217"/>
      <c r="HI173" s="217"/>
      <c r="HJ173" s="217"/>
      <c r="HK173" s="217"/>
      <c r="HL173" s="217"/>
      <c r="HM173" s="217"/>
      <c r="HN173" s="217"/>
      <c r="HO173" s="217"/>
      <c r="HP173" s="217"/>
      <c r="HQ173" s="217"/>
      <c r="HR173" s="217"/>
      <c r="HS173" s="217"/>
      <c r="HT173" s="217"/>
      <c r="HU173" s="217"/>
      <c r="HV173" s="217"/>
      <c r="HW173" s="217"/>
      <c r="HX173" s="217"/>
      <c r="HY173" s="217"/>
      <c r="HZ173" s="217"/>
      <c r="IA173" s="217"/>
      <c r="IB173" s="217"/>
      <c r="IC173" s="217"/>
      <c r="ID173" s="217"/>
      <c r="IE173" s="217"/>
      <c r="IF173" s="217"/>
      <c r="IG173" s="217"/>
      <c r="IH173" s="217"/>
      <c r="II173" s="217"/>
      <c r="IJ173" s="217"/>
      <c r="IK173" s="217"/>
      <c r="IL173" s="217"/>
      <c r="IM173" s="217"/>
      <c r="IN173" s="217"/>
      <c r="IO173" s="217"/>
      <c r="IP173" s="217"/>
      <c r="IQ173" s="217"/>
      <c r="IR173" s="217"/>
      <c r="IS173" s="217"/>
      <c r="IT173" s="217"/>
      <c r="IU173" s="217"/>
      <c r="IV173" s="217"/>
      <c r="IW173" s="217"/>
      <c r="IX173" s="217"/>
      <c r="IY173" s="217"/>
      <c r="IZ173" s="217"/>
      <c r="JA173" s="217"/>
      <c r="JB173" s="217"/>
      <c r="JC173" s="217"/>
      <c r="JD173" s="217"/>
      <c r="JE173" s="217"/>
      <c r="JF173" s="217"/>
      <c r="JG173" s="217"/>
      <c r="JH173" s="217"/>
      <c r="JI173" s="217"/>
      <c r="JJ173" s="217"/>
      <c r="JK173" s="217"/>
      <c r="JL173" s="217"/>
      <c r="JM173" s="217"/>
      <c r="JN173" s="217"/>
      <c r="JO173" s="217"/>
      <c r="JP173" s="217"/>
      <c r="JQ173" s="217"/>
      <c r="JR173" s="217"/>
      <c r="JS173" s="217"/>
      <c r="JT173" s="217"/>
      <c r="JU173" s="217"/>
      <c r="JV173" s="217"/>
      <c r="JW173" s="217"/>
      <c r="JX173" s="217"/>
      <c r="JY173" s="217"/>
      <c r="JZ173" s="217"/>
      <c r="KA173" s="217"/>
      <c r="KB173" s="217"/>
      <c r="KC173" s="217"/>
      <c r="KD173" s="217"/>
      <c r="KE173" s="217"/>
      <c r="KF173" s="217"/>
      <c r="KG173" s="217"/>
      <c r="KH173" s="217"/>
      <c r="KI173" s="217"/>
      <c r="KJ173" s="217"/>
      <c r="KK173" s="217"/>
      <c r="KL173" s="217"/>
      <c r="KM173" s="217"/>
      <c r="KN173" s="217"/>
      <c r="KO173" s="217"/>
      <c r="KP173" s="217"/>
      <c r="KQ173" s="217"/>
      <c r="KR173" s="217"/>
      <c r="KS173" s="217"/>
      <c r="KT173" s="217"/>
      <c r="KU173" s="217"/>
      <c r="KV173" s="217"/>
      <c r="KW173" s="217"/>
      <c r="KX173" s="217"/>
      <c r="KY173" s="217"/>
      <c r="KZ173" s="217"/>
      <c r="LA173" s="217"/>
      <c r="LB173" s="217"/>
      <c r="LC173" s="217"/>
      <c r="LD173" s="217"/>
      <c r="LE173" s="217"/>
      <c r="LF173" s="217"/>
      <c r="LG173" s="217"/>
      <c r="LH173" s="217"/>
      <c r="LI173" s="217"/>
      <c r="LJ173" s="217"/>
      <c r="LK173" s="217"/>
      <c r="LL173" s="217"/>
      <c r="LM173" s="217"/>
      <c r="LN173" s="217"/>
      <c r="LO173" s="217"/>
    </row>
    <row r="174" spans="7:327" x14ac:dyDescent="0.2"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  <c r="EF174" s="217"/>
      <c r="EG174" s="217"/>
      <c r="EH174" s="217"/>
      <c r="EI174" s="217"/>
      <c r="EJ174" s="217"/>
      <c r="EK174" s="217"/>
      <c r="EL174" s="217"/>
      <c r="EM174" s="217"/>
      <c r="EN174" s="217"/>
      <c r="EO174" s="217"/>
      <c r="EP174" s="217"/>
      <c r="EQ174" s="217"/>
      <c r="ER174" s="217"/>
      <c r="ES174" s="217"/>
      <c r="ET174" s="217"/>
      <c r="EU174" s="217"/>
      <c r="EV174" s="217"/>
      <c r="EW174" s="217"/>
      <c r="EX174" s="217"/>
      <c r="EY174" s="217"/>
      <c r="EZ174" s="217"/>
      <c r="FA174" s="217"/>
      <c r="FB174" s="217"/>
      <c r="FC174" s="217"/>
      <c r="FD174" s="217"/>
      <c r="FE174" s="217"/>
      <c r="FF174" s="217"/>
      <c r="FG174" s="217"/>
      <c r="FH174" s="217"/>
      <c r="FI174" s="217"/>
      <c r="FJ174" s="217"/>
      <c r="FK174" s="217"/>
      <c r="FL174" s="217"/>
      <c r="FM174" s="217"/>
      <c r="FN174" s="217"/>
      <c r="FO174" s="217"/>
      <c r="FP174" s="217"/>
      <c r="FQ174" s="217"/>
      <c r="FR174" s="217"/>
      <c r="FS174" s="217"/>
      <c r="FT174" s="217"/>
      <c r="FU174" s="217"/>
      <c r="FV174" s="217"/>
      <c r="FW174" s="217"/>
      <c r="FX174" s="217"/>
      <c r="FY174" s="217"/>
      <c r="FZ174" s="217"/>
      <c r="GA174" s="217"/>
      <c r="GB174" s="217"/>
      <c r="GC174" s="217"/>
      <c r="GD174" s="217"/>
      <c r="GE174" s="217"/>
      <c r="GF174" s="217"/>
      <c r="GG174" s="217"/>
      <c r="GH174" s="217"/>
      <c r="GI174" s="217"/>
      <c r="GJ174" s="217"/>
      <c r="GK174" s="217"/>
      <c r="GL174" s="217"/>
      <c r="GM174" s="217"/>
      <c r="GN174" s="217"/>
      <c r="GO174" s="217"/>
      <c r="GP174" s="217"/>
      <c r="GQ174" s="217"/>
      <c r="GR174" s="217"/>
      <c r="GS174" s="217"/>
      <c r="GT174" s="217"/>
      <c r="GU174" s="217"/>
      <c r="GV174" s="217"/>
      <c r="GW174" s="217"/>
      <c r="GX174" s="217"/>
      <c r="GY174" s="217"/>
      <c r="GZ174" s="217"/>
      <c r="HA174" s="217"/>
      <c r="HB174" s="217"/>
      <c r="HC174" s="217"/>
      <c r="HD174" s="217"/>
      <c r="HE174" s="217"/>
      <c r="HF174" s="217"/>
      <c r="HG174" s="217"/>
      <c r="HH174" s="217"/>
      <c r="HI174" s="217"/>
      <c r="HJ174" s="217"/>
      <c r="HK174" s="217"/>
      <c r="HL174" s="217"/>
      <c r="HM174" s="217"/>
      <c r="HN174" s="217"/>
      <c r="HO174" s="217"/>
      <c r="HP174" s="217"/>
      <c r="HQ174" s="217"/>
      <c r="HR174" s="217"/>
      <c r="HS174" s="217"/>
      <c r="HT174" s="217"/>
      <c r="HU174" s="217"/>
      <c r="HV174" s="217"/>
      <c r="HW174" s="217"/>
      <c r="HX174" s="217"/>
      <c r="HY174" s="217"/>
      <c r="HZ174" s="217"/>
      <c r="IA174" s="217"/>
      <c r="IB174" s="217"/>
      <c r="IC174" s="217"/>
      <c r="ID174" s="217"/>
      <c r="IE174" s="217"/>
      <c r="IF174" s="217"/>
      <c r="IG174" s="217"/>
      <c r="IH174" s="217"/>
      <c r="II174" s="217"/>
      <c r="IJ174" s="217"/>
      <c r="IK174" s="217"/>
      <c r="IL174" s="217"/>
      <c r="IM174" s="217"/>
      <c r="IN174" s="217"/>
      <c r="IO174" s="217"/>
      <c r="IP174" s="217"/>
      <c r="IQ174" s="217"/>
      <c r="IR174" s="217"/>
      <c r="IS174" s="217"/>
      <c r="IT174" s="217"/>
      <c r="IU174" s="217"/>
      <c r="IV174" s="217"/>
      <c r="IW174" s="217"/>
      <c r="IX174" s="217"/>
      <c r="IY174" s="217"/>
      <c r="IZ174" s="217"/>
      <c r="JA174" s="217"/>
      <c r="JB174" s="217"/>
      <c r="JC174" s="217"/>
      <c r="JD174" s="217"/>
      <c r="JE174" s="217"/>
      <c r="JF174" s="217"/>
      <c r="JG174" s="217"/>
      <c r="JH174" s="217"/>
      <c r="JI174" s="217"/>
      <c r="JJ174" s="217"/>
      <c r="JK174" s="217"/>
      <c r="JL174" s="217"/>
      <c r="JM174" s="217"/>
      <c r="JN174" s="217"/>
      <c r="JO174" s="217"/>
      <c r="JP174" s="217"/>
      <c r="JQ174" s="217"/>
      <c r="JR174" s="217"/>
      <c r="JS174" s="217"/>
      <c r="JT174" s="217"/>
      <c r="JU174" s="217"/>
      <c r="JV174" s="217"/>
      <c r="JW174" s="217"/>
      <c r="JX174" s="217"/>
      <c r="JY174" s="217"/>
      <c r="JZ174" s="217"/>
      <c r="KA174" s="217"/>
      <c r="KB174" s="217"/>
      <c r="KC174" s="217"/>
      <c r="KD174" s="217"/>
      <c r="KE174" s="217"/>
      <c r="KF174" s="217"/>
      <c r="KG174" s="217"/>
      <c r="KH174" s="217"/>
      <c r="KI174" s="217"/>
      <c r="KJ174" s="217"/>
      <c r="KK174" s="217"/>
      <c r="KL174" s="217"/>
      <c r="KM174" s="217"/>
      <c r="KN174" s="217"/>
      <c r="KO174" s="217"/>
      <c r="KP174" s="217"/>
      <c r="KQ174" s="217"/>
      <c r="KR174" s="217"/>
      <c r="KS174" s="217"/>
      <c r="KT174" s="217"/>
      <c r="KU174" s="217"/>
      <c r="KV174" s="217"/>
      <c r="KW174" s="217"/>
      <c r="KX174" s="217"/>
      <c r="KY174" s="217"/>
      <c r="KZ174" s="217"/>
      <c r="LA174" s="217"/>
      <c r="LB174" s="217"/>
      <c r="LC174" s="217"/>
      <c r="LD174" s="217"/>
      <c r="LE174" s="217"/>
      <c r="LF174" s="217"/>
      <c r="LG174" s="217"/>
      <c r="LH174" s="217"/>
      <c r="LI174" s="217"/>
      <c r="LJ174" s="217"/>
      <c r="LK174" s="217"/>
      <c r="LL174" s="217"/>
      <c r="LM174" s="217"/>
      <c r="LN174" s="217"/>
      <c r="LO174" s="217"/>
    </row>
    <row r="175" spans="7:327" x14ac:dyDescent="0.2"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  <c r="CR175" s="217"/>
      <c r="CS175" s="217"/>
      <c r="CT175" s="217"/>
      <c r="CU175" s="217"/>
      <c r="CV175" s="217"/>
      <c r="CW175" s="217"/>
      <c r="CX175" s="217"/>
      <c r="CY175" s="217"/>
      <c r="CZ175" s="21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  <c r="EF175" s="217"/>
      <c r="EG175" s="217"/>
      <c r="EH175" s="217"/>
      <c r="EI175" s="217"/>
      <c r="EJ175" s="217"/>
      <c r="EK175" s="217"/>
      <c r="EL175" s="217"/>
      <c r="EM175" s="217"/>
      <c r="EN175" s="217"/>
      <c r="EO175" s="217"/>
      <c r="EP175" s="217"/>
      <c r="EQ175" s="217"/>
      <c r="ER175" s="217"/>
      <c r="ES175" s="217"/>
      <c r="ET175" s="217"/>
      <c r="EU175" s="217"/>
      <c r="EV175" s="217"/>
      <c r="EW175" s="217"/>
      <c r="EX175" s="217"/>
      <c r="EY175" s="217"/>
      <c r="EZ175" s="217"/>
      <c r="FA175" s="217"/>
      <c r="FB175" s="217"/>
      <c r="FC175" s="217"/>
      <c r="FD175" s="217"/>
      <c r="FE175" s="217"/>
      <c r="FF175" s="217"/>
      <c r="FG175" s="217"/>
      <c r="FH175" s="217"/>
      <c r="FI175" s="217"/>
      <c r="FJ175" s="217"/>
      <c r="FK175" s="217"/>
      <c r="FL175" s="217"/>
      <c r="FM175" s="217"/>
      <c r="FN175" s="217"/>
      <c r="FO175" s="217"/>
      <c r="FP175" s="217"/>
      <c r="FQ175" s="217"/>
      <c r="FR175" s="217"/>
      <c r="FS175" s="217"/>
      <c r="FT175" s="217"/>
      <c r="FU175" s="217"/>
      <c r="FV175" s="217"/>
      <c r="FW175" s="217"/>
      <c r="FX175" s="217"/>
      <c r="FY175" s="217"/>
      <c r="FZ175" s="217"/>
      <c r="GA175" s="217"/>
      <c r="GB175" s="217"/>
      <c r="GC175" s="217"/>
      <c r="GD175" s="217"/>
      <c r="GE175" s="217"/>
      <c r="GF175" s="217"/>
      <c r="GG175" s="217"/>
      <c r="GH175" s="217"/>
      <c r="GI175" s="217"/>
      <c r="GJ175" s="217"/>
      <c r="GK175" s="217"/>
      <c r="GL175" s="217"/>
      <c r="GM175" s="217"/>
      <c r="GN175" s="217"/>
      <c r="GO175" s="217"/>
      <c r="GP175" s="217"/>
      <c r="GQ175" s="217"/>
      <c r="GR175" s="217"/>
      <c r="GS175" s="217"/>
      <c r="GT175" s="217"/>
      <c r="GU175" s="217"/>
      <c r="GV175" s="217"/>
      <c r="GW175" s="217"/>
      <c r="GX175" s="217"/>
      <c r="GY175" s="217"/>
      <c r="GZ175" s="217"/>
      <c r="HA175" s="217"/>
      <c r="HB175" s="217"/>
      <c r="HC175" s="217"/>
      <c r="HD175" s="217"/>
      <c r="HE175" s="217"/>
      <c r="HF175" s="217"/>
      <c r="HG175" s="217"/>
      <c r="HH175" s="217"/>
      <c r="HI175" s="217"/>
      <c r="HJ175" s="217"/>
      <c r="HK175" s="217"/>
      <c r="HL175" s="217"/>
      <c r="HM175" s="217"/>
      <c r="HN175" s="217"/>
      <c r="HO175" s="217"/>
      <c r="HP175" s="217"/>
      <c r="HQ175" s="217"/>
      <c r="HR175" s="217"/>
      <c r="HS175" s="217"/>
      <c r="HT175" s="217"/>
      <c r="HU175" s="217"/>
      <c r="HV175" s="217"/>
      <c r="HW175" s="217"/>
      <c r="HX175" s="217"/>
      <c r="HY175" s="217"/>
      <c r="HZ175" s="217"/>
      <c r="IA175" s="217"/>
      <c r="IB175" s="217"/>
      <c r="IC175" s="217"/>
      <c r="ID175" s="217"/>
      <c r="IE175" s="217"/>
      <c r="IF175" s="217"/>
      <c r="IG175" s="217"/>
      <c r="IH175" s="217"/>
      <c r="II175" s="217"/>
      <c r="IJ175" s="217"/>
      <c r="IK175" s="217"/>
      <c r="IL175" s="217"/>
      <c r="IM175" s="217"/>
      <c r="IN175" s="217"/>
      <c r="IO175" s="217"/>
      <c r="IP175" s="217"/>
      <c r="IQ175" s="217"/>
      <c r="IR175" s="217"/>
      <c r="IS175" s="217"/>
      <c r="IT175" s="217"/>
      <c r="IU175" s="217"/>
      <c r="IV175" s="217"/>
      <c r="IW175" s="217"/>
      <c r="IX175" s="217"/>
      <c r="IY175" s="217"/>
      <c r="IZ175" s="217"/>
      <c r="JA175" s="217"/>
      <c r="JB175" s="217"/>
      <c r="JC175" s="217"/>
      <c r="JD175" s="217"/>
      <c r="JE175" s="217"/>
      <c r="JF175" s="217"/>
      <c r="JG175" s="217"/>
      <c r="JH175" s="217"/>
      <c r="JI175" s="217"/>
      <c r="JJ175" s="217"/>
      <c r="JK175" s="217"/>
      <c r="JL175" s="217"/>
      <c r="JM175" s="217"/>
      <c r="JN175" s="217"/>
      <c r="JO175" s="217"/>
      <c r="JP175" s="217"/>
      <c r="JQ175" s="217"/>
      <c r="JR175" s="217"/>
      <c r="JS175" s="217"/>
      <c r="JT175" s="217"/>
      <c r="JU175" s="217"/>
      <c r="JV175" s="217"/>
      <c r="JW175" s="217"/>
      <c r="JX175" s="217"/>
      <c r="JY175" s="217"/>
      <c r="JZ175" s="217"/>
      <c r="KA175" s="217"/>
      <c r="KB175" s="217"/>
      <c r="KC175" s="217"/>
      <c r="KD175" s="217"/>
      <c r="KE175" s="217"/>
      <c r="KF175" s="217"/>
      <c r="KG175" s="217"/>
      <c r="KH175" s="217"/>
      <c r="KI175" s="217"/>
      <c r="KJ175" s="217"/>
      <c r="KK175" s="217"/>
      <c r="KL175" s="217"/>
      <c r="KM175" s="217"/>
      <c r="KN175" s="217"/>
      <c r="KO175" s="217"/>
      <c r="KP175" s="217"/>
      <c r="KQ175" s="217"/>
      <c r="KR175" s="217"/>
      <c r="KS175" s="217"/>
      <c r="KT175" s="217"/>
      <c r="KU175" s="217"/>
      <c r="KV175" s="217"/>
      <c r="KW175" s="217"/>
      <c r="KX175" s="217"/>
      <c r="KY175" s="217"/>
      <c r="KZ175" s="217"/>
      <c r="LA175" s="217"/>
      <c r="LB175" s="217"/>
      <c r="LC175" s="217"/>
      <c r="LD175" s="217"/>
      <c r="LE175" s="217"/>
      <c r="LF175" s="217"/>
      <c r="LG175" s="217"/>
      <c r="LH175" s="217"/>
      <c r="LI175" s="217"/>
      <c r="LJ175" s="217"/>
      <c r="LK175" s="217"/>
      <c r="LL175" s="217"/>
      <c r="LM175" s="217"/>
      <c r="LN175" s="217"/>
      <c r="LO175" s="217"/>
    </row>
    <row r="176" spans="7:327" x14ac:dyDescent="0.2"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  <c r="EF176" s="217"/>
      <c r="EG176" s="217"/>
      <c r="EH176" s="217"/>
      <c r="EI176" s="217"/>
      <c r="EJ176" s="217"/>
      <c r="EK176" s="217"/>
      <c r="EL176" s="217"/>
      <c r="EM176" s="217"/>
      <c r="EN176" s="217"/>
      <c r="EO176" s="217"/>
      <c r="EP176" s="217"/>
      <c r="EQ176" s="217"/>
      <c r="ER176" s="217"/>
      <c r="ES176" s="217"/>
      <c r="ET176" s="217"/>
      <c r="EU176" s="217"/>
      <c r="EV176" s="217"/>
      <c r="EW176" s="217"/>
      <c r="EX176" s="217"/>
      <c r="EY176" s="217"/>
      <c r="EZ176" s="217"/>
      <c r="FA176" s="217"/>
      <c r="FB176" s="217"/>
      <c r="FC176" s="217"/>
      <c r="FD176" s="217"/>
      <c r="FE176" s="217"/>
      <c r="FF176" s="217"/>
      <c r="FG176" s="217"/>
      <c r="FH176" s="217"/>
      <c r="FI176" s="217"/>
      <c r="FJ176" s="217"/>
      <c r="FK176" s="217"/>
      <c r="FL176" s="217"/>
      <c r="FM176" s="217"/>
      <c r="FN176" s="217"/>
      <c r="FO176" s="217"/>
      <c r="FP176" s="217"/>
      <c r="FQ176" s="217"/>
      <c r="FR176" s="217"/>
      <c r="FS176" s="217"/>
      <c r="FT176" s="217"/>
      <c r="FU176" s="217"/>
      <c r="FV176" s="217"/>
      <c r="FW176" s="217"/>
      <c r="FX176" s="217"/>
      <c r="FY176" s="217"/>
      <c r="FZ176" s="217"/>
      <c r="GA176" s="217"/>
      <c r="GB176" s="217"/>
      <c r="GC176" s="217"/>
      <c r="GD176" s="217"/>
      <c r="GE176" s="217"/>
      <c r="GF176" s="217"/>
      <c r="GG176" s="217"/>
      <c r="GH176" s="217"/>
      <c r="GI176" s="217"/>
      <c r="GJ176" s="217"/>
      <c r="GK176" s="217"/>
      <c r="GL176" s="217"/>
      <c r="GM176" s="217"/>
      <c r="GN176" s="217"/>
      <c r="GO176" s="217"/>
      <c r="GP176" s="217"/>
      <c r="GQ176" s="217"/>
      <c r="GR176" s="217"/>
      <c r="GS176" s="217"/>
      <c r="GT176" s="217"/>
      <c r="GU176" s="217"/>
      <c r="GV176" s="217"/>
      <c r="GW176" s="217"/>
      <c r="GX176" s="217"/>
      <c r="GY176" s="217"/>
      <c r="GZ176" s="217"/>
      <c r="HA176" s="217"/>
      <c r="HB176" s="217"/>
      <c r="HC176" s="217"/>
      <c r="HD176" s="217"/>
      <c r="HE176" s="217"/>
      <c r="HF176" s="217"/>
      <c r="HG176" s="217"/>
      <c r="HH176" s="217"/>
      <c r="HI176" s="217"/>
      <c r="HJ176" s="217"/>
      <c r="HK176" s="217"/>
      <c r="HL176" s="217"/>
      <c r="HM176" s="217"/>
      <c r="HN176" s="217"/>
      <c r="HO176" s="217"/>
      <c r="HP176" s="217"/>
      <c r="HQ176" s="217"/>
      <c r="HR176" s="217"/>
      <c r="HS176" s="217"/>
      <c r="HT176" s="217"/>
      <c r="HU176" s="217"/>
      <c r="HV176" s="217"/>
      <c r="HW176" s="217"/>
      <c r="HX176" s="217"/>
      <c r="HY176" s="217"/>
      <c r="HZ176" s="217"/>
      <c r="IA176" s="217"/>
      <c r="IB176" s="217"/>
      <c r="IC176" s="217"/>
      <c r="ID176" s="217"/>
      <c r="IE176" s="217"/>
      <c r="IF176" s="217"/>
      <c r="IG176" s="217"/>
      <c r="IH176" s="217"/>
      <c r="II176" s="217"/>
      <c r="IJ176" s="217"/>
      <c r="IK176" s="217"/>
      <c r="IL176" s="217"/>
      <c r="IM176" s="217"/>
      <c r="IN176" s="217"/>
      <c r="IO176" s="217"/>
      <c r="IP176" s="217"/>
      <c r="IQ176" s="217"/>
      <c r="IR176" s="217"/>
      <c r="IS176" s="217"/>
      <c r="IT176" s="217"/>
      <c r="IU176" s="217"/>
      <c r="IV176" s="217"/>
      <c r="IW176" s="217"/>
      <c r="IX176" s="217"/>
      <c r="IY176" s="217"/>
      <c r="IZ176" s="217"/>
      <c r="JA176" s="217"/>
      <c r="JB176" s="217"/>
      <c r="JC176" s="217"/>
      <c r="JD176" s="217"/>
      <c r="JE176" s="217"/>
      <c r="JF176" s="217"/>
      <c r="JG176" s="217"/>
      <c r="JH176" s="217"/>
      <c r="JI176" s="217"/>
      <c r="JJ176" s="217"/>
      <c r="JK176" s="217"/>
      <c r="JL176" s="217"/>
      <c r="JM176" s="217"/>
      <c r="JN176" s="217"/>
      <c r="JO176" s="217"/>
      <c r="JP176" s="217"/>
      <c r="JQ176" s="217"/>
      <c r="JR176" s="217"/>
      <c r="JS176" s="217"/>
      <c r="JT176" s="217"/>
      <c r="JU176" s="217"/>
      <c r="JV176" s="217"/>
      <c r="JW176" s="217"/>
      <c r="JX176" s="217"/>
      <c r="JY176" s="217"/>
      <c r="JZ176" s="217"/>
      <c r="KA176" s="217"/>
      <c r="KB176" s="217"/>
      <c r="KC176" s="217"/>
      <c r="KD176" s="217"/>
      <c r="KE176" s="217"/>
      <c r="KF176" s="217"/>
      <c r="KG176" s="217"/>
      <c r="KH176" s="217"/>
      <c r="KI176" s="217"/>
      <c r="KJ176" s="217"/>
      <c r="KK176" s="217"/>
      <c r="KL176" s="217"/>
      <c r="KM176" s="217"/>
      <c r="KN176" s="217"/>
      <c r="KO176" s="217"/>
      <c r="KP176" s="217"/>
      <c r="KQ176" s="217"/>
      <c r="KR176" s="217"/>
      <c r="KS176" s="217"/>
      <c r="KT176" s="217"/>
      <c r="KU176" s="217"/>
      <c r="KV176" s="217"/>
      <c r="KW176" s="217"/>
      <c r="KX176" s="217"/>
      <c r="KY176" s="217"/>
      <c r="KZ176" s="217"/>
      <c r="LA176" s="217"/>
      <c r="LB176" s="217"/>
      <c r="LC176" s="217"/>
      <c r="LD176" s="217"/>
      <c r="LE176" s="217"/>
      <c r="LF176" s="217"/>
      <c r="LG176" s="217"/>
      <c r="LH176" s="217"/>
      <c r="LI176" s="217"/>
      <c r="LJ176" s="217"/>
      <c r="LK176" s="217"/>
      <c r="LL176" s="217"/>
      <c r="LM176" s="217"/>
      <c r="LN176" s="217"/>
      <c r="LO176" s="217"/>
    </row>
    <row r="177" spans="7:327" x14ac:dyDescent="0.2"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  <c r="EF177" s="217"/>
      <c r="EG177" s="217"/>
      <c r="EH177" s="217"/>
      <c r="EI177" s="217"/>
      <c r="EJ177" s="217"/>
      <c r="EK177" s="217"/>
      <c r="EL177" s="217"/>
      <c r="EM177" s="217"/>
      <c r="EN177" s="217"/>
      <c r="EO177" s="217"/>
      <c r="EP177" s="217"/>
      <c r="EQ177" s="217"/>
      <c r="ER177" s="217"/>
      <c r="ES177" s="217"/>
      <c r="ET177" s="217"/>
      <c r="EU177" s="217"/>
      <c r="EV177" s="217"/>
      <c r="EW177" s="217"/>
      <c r="EX177" s="217"/>
      <c r="EY177" s="217"/>
      <c r="EZ177" s="217"/>
      <c r="FA177" s="217"/>
      <c r="FB177" s="217"/>
      <c r="FC177" s="217"/>
      <c r="FD177" s="217"/>
      <c r="FE177" s="217"/>
      <c r="FF177" s="217"/>
      <c r="FG177" s="217"/>
      <c r="FH177" s="217"/>
      <c r="FI177" s="217"/>
      <c r="FJ177" s="217"/>
      <c r="FK177" s="217"/>
      <c r="FL177" s="217"/>
      <c r="FM177" s="217"/>
      <c r="FN177" s="217"/>
      <c r="FO177" s="217"/>
      <c r="FP177" s="217"/>
      <c r="FQ177" s="217"/>
      <c r="FR177" s="217"/>
      <c r="FS177" s="217"/>
      <c r="FT177" s="217"/>
      <c r="FU177" s="217"/>
      <c r="FV177" s="217"/>
      <c r="FW177" s="217"/>
      <c r="FX177" s="217"/>
      <c r="FY177" s="217"/>
      <c r="FZ177" s="217"/>
      <c r="GA177" s="217"/>
      <c r="GB177" s="217"/>
      <c r="GC177" s="217"/>
      <c r="GD177" s="217"/>
      <c r="GE177" s="217"/>
      <c r="GF177" s="217"/>
      <c r="GG177" s="217"/>
      <c r="GH177" s="217"/>
      <c r="GI177" s="217"/>
      <c r="GJ177" s="217"/>
      <c r="GK177" s="217"/>
      <c r="GL177" s="217"/>
      <c r="GM177" s="217"/>
      <c r="GN177" s="217"/>
      <c r="GO177" s="217"/>
      <c r="GP177" s="217"/>
      <c r="GQ177" s="217"/>
      <c r="GR177" s="217"/>
      <c r="GS177" s="217"/>
      <c r="GT177" s="217"/>
      <c r="GU177" s="217"/>
      <c r="GV177" s="217"/>
      <c r="GW177" s="217"/>
      <c r="GX177" s="217"/>
      <c r="GY177" s="217"/>
      <c r="GZ177" s="217"/>
      <c r="HA177" s="217"/>
      <c r="HB177" s="217"/>
      <c r="HC177" s="217"/>
      <c r="HD177" s="217"/>
      <c r="HE177" s="217"/>
      <c r="HF177" s="217"/>
      <c r="HG177" s="217"/>
      <c r="HH177" s="217"/>
      <c r="HI177" s="217"/>
      <c r="HJ177" s="217"/>
      <c r="HK177" s="217"/>
      <c r="HL177" s="217"/>
      <c r="HM177" s="217"/>
      <c r="HN177" s="217"/>
      <c r="HO177" s="217"/>
      <c r="HP177" s="217"/>
      <c r="HQ177" s="217"/>
      <c r="HR177" s="217"/>
      <c r="HS177" s="217"/>
      <c r="HT177" s="217"/>
      <c r="HU177" s="217"/>
      <c r="HV177" s="217"/>
      <c r="HW177" s="217"/>
      <c r="HX177" s="217"/>
      <c r="HY177" s="217"/>
      <c r="HZ177" s="217"/>
      <c r="IA177" s="217"/>
      <c r="IB177" s="217"/>
      <c r="IC177" s="217"/>
      <c r="ID177" s="217"/>
      <c r="IE177" s="217"/>
      <c r="IF177" s="217"/>
      <c r="IG177" s="217"/>
      <c r="IH177" s="217"/>
      <c r="II177" s="217"/>
      <c r="IJ177" s="217"/>
      <c r="IK177" s="217"/>
      <c r="IL177" s="217"/>
      <c r="IM177" s="217"/>
      <c r="IN177" s="217"/>
      <c r="IO177" s="217"/>
      <c r="IP177" s="217"/>
      <c r="IQ177" s="217"/>
      <c r="IR177" s="217"/>
      <c r="IS177" s="217"/>
      <c r="IT177" s="217"/>
      <c r="IU177" s="217"/>
      <c r="IV177" s="217"/>
      <c r="IW177" s="217"/>
      <c r="IX177" s="217"/>
      <c r="IY177" s="217"/>
      <c r="IZ177" s="217"/>
      <c r="JA177" s="217"/>
      <c r="JB177" s="217"/>
      <c r="JC177" s="217"/>
      <c r="JD177" s="217"/>
      <c r="JE177" s="217"/>
      <c r="JF177" s="217"/>
      <c r="JG177" s="217"/>
      <c r="JH177" s="217"/>
      <c r="JI177" s="217"/>
      <c r="JJ177" s="217"/>
      <c r="JK177" s="217"/>
      <c r="JL177" s="217"/>
      <c r="JM177" s="217"/>
      <c r="JN177" s="217"/>
      <c r="JO177" s="217"/>
      <c r="JP177" s="217"/>
      <c r="JQ177" s="217"/>
      <c r="JR177" s="217"/>
      <c r="JS177" s="217"/>
      <c r="JT177" s="217"/>
      <c r="JU177" s="217"/>
      <c r="JV177" s="217"/>
      <c r="JW177" s="217"/>
      <c r="JX177" s="217"/>
      <c r="JY177" s="217"/>
      <c r="JZ177" s="217"/>
      <c r="KA177" s="217"/>
      <c r="KB177" s="217"/>
      <c r="KC177" s="217"/>
      <c r="KD177" s="217"/>
      <c r="KE177" s="217"/>
      <c r="KF177" s="217"/>
      <c r="KG177" s="217"/>
      <c r="KH177" s="217"/>
      <c r="KI177" s="217"/>
      <c r="KJ177" s="217"/>
      <c r="KK177" s="217"/>
      <c r="KL177" s="217"/>
      <c r="KM177" s="217"/>
      <c r="KN177" s="217"/>
      <c r="KO177" s="217"/>
      <c r="KP177" s="217"/>
      <c r="KQ177" s="217"/>
      <c r="KR177" s="217"/>
      <c r="KS177" s="217"/>
      <c r="KT177" s="217"/>
      <c r="KU177" s="217"/>
      <c r="KV177" s="217"/>
      <c r="KW177" s="217"/>
      <c r="KX177" s="217"/>
      <c r="KY177" s="217"/>
      <c r="KZ177" s="217"/>
      <c r="LA177" s="217"/>
      <c r="LB177" s="217"/>
      <c r="LC177" s="217"/>
      <c r="LD177" s="217"/>
      <c r="LE177" s="217"/>
      <c r="LF177" s="217"/>
      <c r="LG177" s="217"/>
      <c r="LH177" s="217"/>
      <c r="LI177" s="217"/>
      <c r="LJ177" s="217"/>
      <c r="LK177" s="217"/>
      <c r="LL177" s="217"/>
      <c r="LM177" s="217"/>
      <c r="LN177" s="217"/>
      <c r="LO177" s="217"/>
    </row>
    <row r="178" spans="7:327" x14ac:dyDescent="0.2"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  <c r="EF178" s="217"/>
      <c r="EG178" s="217"/>
      <c r="EH178" s="217"/>
      <c r="EI178" s="217"/>
      <c r="EJ178" s="217"/>
      <c r="EK178" s="217"/>
      <c r="EL178" s="217"/>
      <c r="EM178" s="217"/>
      <c r="EN178" s="217"/>
      <c r="EO178" s="217"/>
      <c r="EP178" s="217"/>
      <c r="EQ178" s="217"/>
      <c r="ER178" s="217"/>
      <c r="ES178" s="217"/>
      <c r="ET178" s="217"/>
      <c r="EU178" s="217"/>
      <c r="EV178" s="217"/>
      <c r="EW178" s="217"/>
      <c r="EX178" s="217"/>
      <c r="EY178" s="217"/>
      <c r="EZ178" s="217"/>
      <c r="FA178" s="217"/>
      <c r="FB178" s="217"/>
      <c r="FC178" s="217"/>
      <c r="FD178" s="217"/>
      <c r="FE178" s="217"/>
      <c r="FF178" s="217"/>
      <c r="FG178" s="217"/>
      <c r="FH178" s="217"/>
      <c r="FI178" s="217"/>
      <c r="FJ178" s="217"/>
      <c r="FK178" s="217"/>
      <c r="FL178" s="217"/>
      <c r="FM178" s="217"/>
      <c r="FN178" s="217"/>
      <c r="FO178" s="217"/>
      <c r="FP178" s="217"/>
      <c r="FQ178" s="217"/>
      <c r="FR178" s="217"/>
      <c r="FS178" s="217"/>
      <c r="FT178" s="217"/>
      <c r="FU178" s="217"/>
      <c r="FV178" s="217"/>
      <c r="FW178" s="217"/>
      <c r="FX178" s="217"/>
      <c r="FY178" s="217"/>
      <c r="FZ178" s="217"/>
      <c r="GA178" s="217"/>
      <c r="GB178" s="217"/>
      <c r="GC178" s="217"/>
      <c r="GD178" s="217"/>
      <c r="GE178" s="217"/>
      <c r="GF178" s="217"/>
      <c r="GG178" s="217"/>
      <c r="GH178" s="217"/>
      <c r="GI178" s="217"/>
      <c r="GJ178" s="217"/>
      <c r="GK178" s="217"/>
      <c r="GL178" s="217"/>
      <c r="GM178" s="217"/>
      <c r="GN178" s="217"/>
      <c r="GO178" s="217"/>
      <c r="GP178" s="217"/>
      <c r="GQ178" s="217"/>
      <c r="GR178" s="217"/>
      <c r="GS178" s="217"/>
      <c r="GT178" s="217"/>
      <c r="GU178" s="217"/>
      <c r="GV178" s="217"/>
      <c r="GW178" s="217"/>
      <c r="GX178" s="217"/>
      <c r="GY178" s="217"/>
      <c r="GZ178" s="217"/>
      <c r="HA178" s="217"/>
      <c r="HB178" s="217"/>
      <c r="HC178" s="217"/>
      <c r="HD178" s="217"/>
      <c r="HE178" s="217"/>
      <c r="HF178" s="217"/>
      <c r="HG178" s="217"/>
      <c r="HH178" s="217"/>
      <c r="HI178" s="217"/>
      <c r="HJ178" s="217"/>
      <c r="HK178" s="217"/>
      <c r="HL178" s="217"/>
      <c r="HM178" s="217"/>
      <c r="HN178" s="217"/>
      <c r="HO178" s="217"/>
      <c r="HP178" s="217"/>
      <c r="HQ178" s="217"/>
      <c r="HR178" s="217"/>
      <c r="HS178" s="217"/>
      <c r="HT178" s="217"/>
      <c r="HU178" s="217"/>
      <c r="HV178" s="217"/>
      <c r="HW178" s="217"/>
      <c r="HX178" s="217"/>
      <c r="HY178" s="217"/>
      <c r="HZ178" s="217"/>
      <c r="IA178" s="217"/>
      <c r="IB178" s="217"/>
      <c r="IC178" s="217"/>
      <c r="ID178" s="217"/>
      <c r="IE178" s="217"/>
      <c r="IF178" s="217"/>
      <c r="IG178" s="217"/>
      <c r="IH178" s="217"/>
      <c r="II178" s="217"/>
      <c r="IJ178" s="217"/>
      <c r="IK178" s="217"/>
      <c r="IL178" s="217"/>
      <c r="IM178" s="217"/>
      <c r="IN178" s="217"/>
      <c r="IO178" s="217"/>
      <c r="IP178" s="217"/>
      <c r="IQ178" s="217"/>
      <c r="IR178" s="217"/>
      <c r="IS178" s="217"/>
      <c r="IT178" s="217"/>
      <c r="IU178" s="217"/>
      <c r="IV178" s="217"/>
      <c r="IW178" s="217"/>
      <c r="IX178" s="217"/>
      <c r="IY178" s="217"/>
      <c r="IZ178" s="217"/>
      <c r="JA178" s="217"/>
      <c r="JB178" s="217"/>
      <c r="JC178" s="217"/>
      <c r="JD178" s="217"/>
      <c r="JE178" s="217"/>
      <c r="JF178" s="217"/>
      <c r="JG178" s="217"/>
      <c r="JH178" s="217"/>
      <c r="JI178" s="217"/>
      <c r="JJ178" s="217"/>
      <c r="JK178" s="217"/>
      <c r="JL178" s="217"/>
      <c r="JM178" s="217"/>
      <c r="JN178" s="217"/>
      <c r="JO178" s="217"/>
      <c r="JP178" s="217"/>
      <c r="JQ178" s="217"/>
      <c r="JR178" s="217"/>
      <c r="JS178" s="217"/>
      <c r="JT178" s="217"/>
      <c r="JU178" s="217"/>
      <c r="JV178" s="217"/>
      <c r="JW178" s="217"/>
      <c r="JX178" s="217"/>
      <c r="JY178" s="217"/>
      <c r="JZ178" s="217"/>
      <c r="KA178" s="217"/>
      <c r="KB178" s="217"/>
      <c r="KC178" s="217"/>
      <c r="KD178" s="217"/>
      <c r="KE178" s="217"/>
      <c r="KF178" s="217"/>
      <c r="KG178" s="217"/>
      <c r="KH178" s="217"/>
      <c r="KI178" s="217"/>
      <c r="KJ178" s="217"/>
      <c r="KK178" s="217"/>
      <c r="KL178" s="217"/>
      <c r="KM178" s="217"/>
      <c r="KN178" s="217"/>
      <c r="KO178" s="217"/>
      <c r="KP178" s="217"/>
      <c r="KQ178" s="217"/>
      <c r="KR178" s="217"/>
      <c r="KS178" s="217"/>
      <c r="KT178" s="217"/>
      <c r="KU178" s="217"/>
      <c r="KV178" s="217"/>
      <c r="KW178" s="217"/>
      <c r="KX178" s="217"/>
      <c r="KY178" s="217"/>
      <c r="KZ178" s="217"/>
      <c r="LA178" s="217"/>
      <c r="LB178" s="217"/>
      <c r="LC178" s="217"/>
      <c r="LD178" s="217"/>
      <c r="LE178" s="217"/>
      <c r="LF178" s="217"/>
      <c r="LG178" s="217"/>
      <c r="LH178" s="217"/>
      <c r="LI178" s="217"/>
      <c r="LJ178" s="217"/>
      <c r="LK178" s="217"/>
      <c r="LL178" s="217"/>
      <c r="LM178" s="217"/>
      <c r="LN178" s="217"/>
      <c r="LO178" s="217"/>
    </row>
    <row r="179" spans="7:327" x14ac:dyDescent="0.2"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  <c r="EF179" s="217"/>
      <c r="EG179" s="217"/>
      <c r="EH179" s="217"/>
      <c r="EI179" s="217"/>
      <c r="EJ179" s="217"/>
      <c r="EK179" s="217"/>
      <c r="EL179" s="217"/>
      <c r="EM179" s="217"/>
      <c r="EN179" s="217"/>
      <c r="EO179" s="217"/>
      <c r="EP179" s="217"/>
      <c r="EQ179" s="217"/>
      <c r="ER179" s="217"/>
      <c r="ES179" s="217"/>
      <c r="ET179" s="217"/>
      <c r="EU179" s="217"/>
      <c r="EV179" s="217"/>
      <c r="EW179" s="217"/>
      <c r="EX179" s="217"/>
      <c r="EY179" s="217"/>
      <c r="EZ179" s="217"/>
      <c r="FA179" s="217"/>
      <c r="FB179" s="217"/>
      <c r="FC179" s="217"/>
      <c r="FD179" s="217"/>
      <c r="FE179" s="217"/>
      <c r="FF179" s="217"/>
      <c r="FG179" s="217"/>
      <c r="FH179" s="217"/>
      <c r="FI179" s="217"/>
      <c r="FJ179" s="217"/>
      <c r="FK179" s="217"/>
      <c r="FL179" s="217"/>
      <c r="FM179" s="217"/>
      <c r="FN179" s="217"/>
      <c r="FO179" s="217"/>
      <c r="FP179" s="217"/>
      <c r="FQ179" s="217"/>
      <c r="FR179" s="217"/>
      <c r="FS179" s="217"/>
      <c r="FT179" s="217"/>
      <c r="FU179" s="217"/>
      <c r="FV179" s="217"/>
      <c r="FW179" s="217"/>
      <c r="FX179" s="217"/>
      <c r="FY179" s="217"/>
      <c r="FZ179" s="217"/>
      <c r="GA179" s="217"/>
      <c r="GB179" s="217"/>
      <c r="GC179" s="217"/>
      <c r="GD179" s="217"/>
      <c r="GE179" s="217"/>
      <c r="GF179" s="217"/>
      <c r="GG179" s="217"/>
      <c r="GH179" s="217"/>
      <c r="GI179" s="217"/>
      <c r="GJ179" s="217"/>
      <c r="GK179" s="217"/>
      <c r="GL179" s="217"/>
      <c r="GM179" s="217"/>
      <c r="GN179" s="217"/>
      <c r="GO179" s="217"/>
      <c r="GP179" s="217"/>
      <c r="GQ179" s="217"/>
      <c r="GR179" s="217"/>
      <c r="GS179" s="217"/>
      <c r="GT179" s="217"/>
      <c r="GU179" s="217"/>
      <c r="GV179" s="217"/>
      <c r="GW179" s="217"/>
      <c r="GX179" s="217"/>
      <c r="GY179" s="217"/>
      <c r="GZ179" s="217"/>
      <c r="HA179" s="217"/>
      <c r="HB179" s="217"/>
      <c r="HC179" s="217"/>
      <c r="HD179" s="217"/>
      <c r="HE179" s="217"/>
      <c r="HF179" s="217"/>
      <c r="HG179" s="217"/>
      <c r="HH179" s="217"/>
      <c r="HI179" s="217"/>
      <c r="HJ179" s="217"/>
      <c r="HK179" s="217"/>
      <c r="HL179" s="217"/>
      <c r="HM179" s="217"/>
      <c r="HN179" s="217"/>
      <c r="HO179" s="217"/>
      <c r="HP179" s="217"/>
      <c r="HQ179" s="217"/>
      <c r="HR179" s="217"/>
      <c r="HS179" s="217"/>
      <c r="HT179" s="217"/>
      <c r="HU179" s="217"/>
      <c r="HV179" s="217"/>
      <c r="HW179" s="217"/>
      <c r="HX179" s="217"/>
      <c r="HY179" s="217"/>
      <c r="HZ179" s="217"/>
      <c r="IA179" s="217"/>
      <c r="IB179" s="217"/>
      <c r="IC179" s="217"/>
      <c r="ID179" s="217"/>
      <c r="IE179" s="217"/>
      <c r="IF179" s="217"/>
      <c r="IG179" s="217"/>
      <c r="IH179" s="217"/>
      <c r="II179" s="217"/>
      <c r="IJ179" s="217"/>
      <c r="IK179" s="217"/>
      <c r="IL179" s="217"/>
      <c r="IM179" s="217"/>
      <c r="IN179" s="217"/>
      <c r="IO179" s="217"/>
      <c r="IP179" s="217"/>
      <c r="IQ179" s="217"/>
      <c r="IR179" s="217"/>
      <c r="IS179" s="217"/>
      <c r="IT179" s="217"/>
      <c r="IU179" s="217"/>
      <c r="IV179" s="217"/>
      <c r="IW179" s="217"/>
      <c r="IX179" s="217"/>
      <c r="IY179" s="217"/>
      <c r="IZ179" s="217"/>
      <c r="JA179" s="217"/>
      <c r="JB179" s="217"/>
      <c r="JC179" s="217"/>
      <c r="JD179" s="217"/>
      <c r="JE179" s="217"/>
      <c r="JF179" s="217"/>
      <c r="JG179" s="217"/>
      <c r="JH179" s="217"/>
      <c r="JI179" s="217"/>
      <c r="JJ179" s="217"/>
      <c r="JK179" s="217"/>
      <c r="JL179" s="217"/>
      <c r="JM179" s="217"/>
      <c r="JN179" s="217"/>
      <c r="JO179" s="217"/>
      <c r="JP179" s="217"/>
      <c r="JQ179" s="217"/>
      <c r="JR179" s="217"/>
      <c r="JS179" s="217"/>
      <c r="JT179" s="217"/>
      <c r="JU179" s="217"/>
      <c r="JV179" s="217"/>
      <c r="JW179" s="217"/>
      <c r="JX179" s="217"/>
      <c r="JY179" s="217"/>
      <c r="JZ179" s="217"/>
      <c r="KA179" s="217"/>
      <c r="KB179" s="217"/>
      <c r="KC179" s="217"/>
      <c r="KD179" s="217"/>
      <c r="KE179" s="217"/>
      <c r="KF179" s="217"/>
      <c r="KG179" s="217"/>
      <c r="KH179" s="217"/>
      <c r="KI179" s="217"/>
      <c r="KJ179" s="217"/>
      <c r="KK179" s="217"/>
      <c r="KL179" s="217"/>
      <c r="KM179" s="217"/>
      <c r="KN179" s="217"/>
      <c r="KO179" s="217"/>
      <c r="KP179" s="217"/>
      <c r="KQ179" s="217"/>
      <c r="KR179" s="217"/>
      <c r="KS179" s="217"/>
      <c r="KT179" s="217"/>
      <c r="KU179" s="217"/>
      <c r="KV179" s="217"/>
      <c r="KW179" s="217"/>
      <c r="KX179" s="217"/>
      <c r="KY179" s="217"/>
      <c r="KZ179" s="217"/>
      <c r="LA179" s="217"/>
      <c r="LB179" s="217"/>
      <c r="LC179" s="217"/>
      <c r="LD179" s="217"/>
      <c r="LE179" s="217"/>
      <c r="LF179" s="217"/>
      <c r="LG179" s="217"/>
      <c r="LH179" s="217"/>
      <c r="LI179" s="217"/>
      <c r="LJ179" s="217"/>
      <c r="LK179" s="217"/>
      <c r="LL179" s="217"/>
      <c r="LM179" s="217"/>
      <c r="LN179" s="217"/>
      <c r="LO179" s="217"/>
    </row>
    <row r="180" spans="7:327" x14ac:dyDescent="0.2"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  <c r="EF180" s="217"/>
      <c r="EG180" s="217"/>
      <c r="EH180" s="217"/>
      <c r="EI180" s="217"/>
      <c r="EJ180" s="217"/>
      <c r="EK180" s="217"/>
      <c r="EL180" s="217"/>
      <c r="EM180" s="217"/>
      <c r="EN180" s="217"/>
      <c r="EO180" s="217"/>
      <c r="EP180" s="217"/>
      <c r="EQ180" s="217"/>
      <c r="ER180" s="217"/>
      <c r="ES180" s="217"/>
      <c r="ET180" s="217"/>
      <c r="EU180" s="217"/>
      <c r="EV180" s="217"/>
      <c r="EW180" s="217"/>
      <c r="EX180" s="217"/>
      <c r="EY180" s="217"/>
      <c r="EZ180" s="217"/>
      <c r="FA180" s="217"/>
      <c r="FB180" s="217"/>
      <c r="FC180" s="217"/>
      <c r="FD180" s="217"/>
      <c r="FE180" s="217"/>
      <c r="FF180" s="217"/>
      <c r="FG180" s="217"/>
      <c r="FH180" s="217"/>
      <c r="FI180" s="217"/>
      <c r="FJ180" s="217"/>
      <c r="FK180" s="217"/>
      <c r="FL180" s="217"/>
      <c r="FM180" s="217"/>
      <c r="FN180" s="217"/>
      <c r="FO180" s="217"/>
      <c r="FP180" s="217"/>
      <c r="FQ180" s="217"/>
      <c r="FR180" s="217"/>
      <c r="FS180" s="217"/>
      <c r="FT180" s="217"/>
      <c r="FU180" s="217"/>
      <c r="FV180" s="217"/>
      <c r="FW180" s="217"/>
      <c r="FX180" s="217"/>
      <c r="FY180" s="217"/>
      <c r="FZ180" s="217"/>
      <c r="GA180" s="217"/>
      <c r="GB180" s="217"/>
      <c r="GC180" s="217"/>
      <c r="GD180" s="217"/>
      <c r="GE180" s="217"/>
      <c r="GF180" s="217"/>
      <c r="GG180" s="217"/>
      <c r="GH180" s="217"/>
      <c r="GI180" s="217"/>
      <c r="GJ180" s="217"/>
      <c r="GK180" s="217"/>
      <c r="GL180" s="217"/>
      <c r="GM180" s="217"/>
      <c r="GN180" s="217"/>
      <c r="GO180" s="217"/>
      <c r="GP180" s="217"/>
      <c r="GQ180" s="217"/>
      <c r="GR180" s="217"/>
      <c r="GS180" s="217"/>
      <c r="GT180" s="217"/>
      <c r="GU180" s="217"/>
      <c r="GV180" s="217"/>
      <c r="GW180" s="217"/>
      <c r="GX180" s="217"/>
      <c r="GY180" s="217"/>
      <c r="GZ180" s="217"/>
      <c r="HA180" s="217"/>
      <c r="HB180" s="217"/>
      <c r="HC180" s="217"/>
      <c r="HD180" s="217"/>
      <c r="HE180" s="217"/>
      <c r="HF180" s="217"/>
      <c r="HG180" s="217"/>
      <c r="HH180" s="217"/>
      <c r="HI180" s="217"/>
      <c r="HJ180" s="217"/>
      <c r="HK180" s="217"/>
      <c r="HL180" s="217"/>
      <c r="HM180" s="217"/>
      <c r="HN180" s="217"/>
      <c r="HO180" s="217"/>
      <c r="HP180" s="217"/>
      <c r="HQ180" s="217"/>
      <c r="HR180" s="217"/>
      <c r="HS180" s="217"/>
      <c r="HT180" s="217"/>
      <c r="HU180" s="217"/>
      <c r="HV180" s="217"/>
      <c r="HW180" s="217"/>
      <c r="HX180" s="217"/>
      <c r="HY180" s="217"/>
      <c r="HZ180" s="217"/>
      <c r="IA180" s="217"/>
      <c r="IB180" s="217"/>
      <c r="IC180" s="217"/>
      <c r="ID180" s="217"/>
      <c r="IE180" s="217"/>
      <c r="IF180" s="217"/>
      <c r="IG180" s="217"/>
      <c r="IH180" s="217"/>
      <c r="II180" s="217"/>
      <c r="IJ180" s="217"/>
      <c r="IK180" s="217"/>
      <c r="IL180" s="217"/>
      <c r="IM180" s="217"/>
      <c r="IN180" s="217"/>
      <c r="IO180" s="217"/>
      <c r="IP180" s="217"/>
      <c r="IQ180" s="217"/>
      <c r="IR180" s="217"/>
      <c r="IS180" s="217"/>
      <c r="IT180" s="217"/>
      <c r="IU180" s="217"/>
      <c r="IV180" s="217"/>
      <c r="IW180" s="217"/>
      <c r="IX180" s="217"/>
      <c r="IY180" s="217"/>
      <c r="IZ180" s="217"/>
      <c r="JA180" s="217"/>
      <c r="JB180" s="217"/>
      <c r="JC180" s="217"/>
      <c r="JD180" s="217"/>
      <c r="JE180" s="217"/>
      <c r="JF180" s="217"/>
      <c r="JG180" s="217"/>
      <c r="JH180" s="217"/>
      <c r="JI180" s="217"/>
      <c r="JJ180" s="217"/>
      <c r="JK180" s="217"/>
      <c r="JL180" s="217"/>
      <c r="JM180" s="217"/>
      <c r="JN180" s="217"/>
      <c r="JO180" s="217"/>
      <c r="JP180" s="217"/>
      <c r="JQ180" s="217"/>
      <c r="JR180" s="217"/>
      <c r="JS180" s="217"/>
      <c r="JT180" s="217"/>
      <c r="JU180" s="217"/>
      <c r="JV180" s="217"/>
      <c r="JW180" s="217"/>
      <c r="JX180" s="217"/>
      <c r="JY180" s="217"/>
      <c r="JZ180" s="217"/>
      <c r="KA180" s="217"/>
      <c r="KB180" s="217"/>
      <c r="KC180" s="217"/>
      <c r="KD180" s="217"/>
      <c r="KE180" s="217"/>
      <c r="KF180" s="217"/>
      <c r="KG180" s="217"/>
      <c r="KH180" s="217"/>
      <c r="KI180" s="217"/>
      <c r="KJ180" s="217"/>
      <c r="KK180" s="217"/>
      <c r="KL180" s="217"/>
      <c r="KM180" s="217"/>
      <c r="KN180" s="217"/>
      <c r="KO180" s="217"/>
      <c r="KP180" s="217"/>
      <c r="KQ180" s="217"/>
      <c r="KR180" s="217"/>
      <c r="KS180" s="217"/>
      <c r="KT180" s="217"/>
      <c r="KU180" s="217"/>
      <c r="KV180" s="217"/>
      <c r="KW180" s="217"/>
      <c r="KX180" s="217"/>
      <c r="KY180" s="217"/>
      <c r="KZ180" s="217"/>
      <c r="LA180" s="217"/>
      <c r="LB180" s="217"/>
      <c r="LC180" s="217"/>
      <c r="LD180" s="217"/>
      <c r="LE180" s="217"/>
      <c r="LF180" s="217"/>
      <c r="LG180" s="217"/>
      <c r="LH180" s="217"/>
      <c r="LI180" s="217"/>
      <c r="LJ180" s="217"/>
      <c r="LK180" s="217"/>
      <c r="LL180" s="217"/>
      <c r="LM180" s="217"/>
      <c r="LN180" s="217"/>
      <c r="LO180" s="217"/>
    </row>
    <row r="181" spans="7:327" x14ac:dyDescent="0.2"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  <c r="EF181" s="217"/>
      <c r="EG181" s="217"/>
      <c r="EH181" s="217"/>
      <c r="EI181" s="217"/>
      <c r="EJ181" s="217"/>
      <c r="EK181" s="217"/>
      <c r="EL181" s="217"/>
      <c r="EM181" s="217"/>
      <c r="EN181" s="217"/>
      <c r="EO181" s="217"/>
      <c r="EP181" s="217"/>
      <c r="EQ181" s="217"/>
      <c r="ER181" s="217"/>
      <c r="ES181" s="217"/>
      <c r="ET181" s="217"/>
      <c r="EU181" s="217"/>
      <c r="EV181" s="217"/>
      <c r="EW181" s="217"/>
      <c r="EX181" s="217"/>
      <c r="EY181" s="217"/>
      <c r="EZ181" s="217"/>
      <c r="FA181" s="217"/>
      <c r="FB181" s="217"/>
      <c r="FC181" s="217"/>
      <c r="FD181" s="217"/>
      <c r="FE181" s="217"/>
      <c r="FF181" s="217"/>
      <c r="FG181" s="217"/>
      <c r="FH181" s="217"/>
      <c r="FI181" s="217"/>
      <c r="FJ181" s="217"/>
      <c r="FK181" s="217"/>
      <c r="FL181" s="217"/>
      <c r="FM181" s="217"/>
      <c r="FN181" s="217"/>
      <c r="FO181" s="217"/>
      <c r="FP181" s="217"/>
      <c r="FQ181" s="217"/>
      <c r="FR181" s="217"/>
      <c r="FS181" s="217"/>
      <c r="FT181" s="217"/>
      <c r="FU181" s="217"/>
      <c r="FV181" s="217"/>
      <c r="FW181" s="217"/>
      <c r="FX181" s="217"/>
      <c r="FY181" s="217"/>
      <c r="FZ181" s="217"/>
      <c r="GA181" s="217"/>
      <c r="GB181" s="217"/>
      <c r="GC181" s="217"/>
      <c r="GD181" s="217"/>
      <c r="GE181" s="217"/>
      <c r="GF181" s="217"/>
      <c r="GG181" s="217"/>
      <c r="GH181" s="217"/>
      <c r="GI181" s="217"/>
      <c r="GJ181" s="217"/>
      <c r="GK181" s="217"/>
      <c r="GL181" s="217"/>
      <c r="GM181" s="217"/>
      <c r="GN181" s="217"/>
      <c r="GO181" s="217"/>
      <c r="GP181" s="217"/>
      <c r="GQ181" s="217"/>
      <c r="GR181" s="217"/>
      <c r="GS181" s="217"/>
      <c r="GT181" s="217"/>
      <c r="GU181" s="217"/>
      <c r="GV181" s="217"/>
      <c r="GW181" s="217"/>
      <c r="GX181" s="217"/>
      <c r="GY181" s="217"/>
      <c r="GZ181" s="217"/>
      <c r="HA181" s="217"/>
      <c r="HB181" s="217"/>
      <c r="HC181" s="217"/>
      <c r="HD181" s="217"/>
      <c r="HE181" s="217"/>
      <c r="HF181" s="217"/>
      <c r="HG181" s="217"/>
      <c r="HH181" s="217"/>
      <c r="HI181" s="217"/>
      <c r="HJ181" s="217"/>
      <c r="HK181" s="217"/>
      <c r="HL181" s="217"/>
      <c r="HM181" s="217"/>
      <c r="HN181" s="217"/>
      <c r="HO181" s="217"/>
      <c r="HP181" s="217"/>
      <c r="HQ181" s="217"/>
      <c r="HR181" s="217"/>
      <c r="HS181" s="217"/>
      <c r="HT181" s="217"/>
      <c r="HU181" s="217"/>
      <c r="HV181" s="217"/>
      <c r="HW181" s="217"/>
      <c r="HX181" s="217"/>
      <c r="HY181" s="217"/>
      <c r="HZ181" s="217"/>
      <c r="IA181" s="217"/>
      <c r="IB181" s="217"/>
      <c r="IC181" s="217"/>
      <c r="ID181" s="217"/>
      <c r="IE181" s="217"/>
      <c r="IF181" s="217"/>
      <c r="IG181" s="217"/>
      <c r="IH181" s="217"/>
      <c r="II181" s="217"/>
      <c r="IJ181" s="217"/>
      <c r="IK181" s="217"/>
      <c r="IL181" s="217"/>
      <c r="IM181" s="217"/>
      <c r="IN181" s="217"/>
      <c r="IO181" s="217"/>
      <c r="IP181" s="217"/>
      <c r="IQ181" s="217"/>
      <c r="IR181" s="217"/>
      <c r="IS181" s="217"/>
      <c r="IT181" s="217"/>
      <c r="IU181" s="217"/>
      <c r="IV181" s="217"/>
      <c r="IW181" s="217"/>
      <c r="IX181" s="217"/>
      <c r="IY181" s="217"/>
      <c r="IZ181" s="217"/>
      <c r="JA181" s="217"/>
      <c r="JB181" s="217"/>
      <c r="JC181" s="217"/>
      <c r="JD181" s="217"/>
      <c r="JE181" s="217"/>
      <c r="JF181" s="217"/>
      <c r="JG181" s="217"/>
      <c r="JH181" s="217"/>
      <c r="JI181" s="217"/>
      <c r="JJ181" s="217"/>
      <c r="JK181" s="217"/>
      <c r="JL181" s="217"/>
      <c r="JM181" s="217"/>
      <c r="JN181" s="217"/>
      <c r="JO181" s="217"/>
      <c r="JP181" s="217"/>
      <c r="JQ181" s="217"/>
      <c r="JR181" s="217"/>
      <c r="JS181" s="217"/>
      <c r="JT181" s="217"/>
      <c r="JU181" s="217"/>
      <c r="JV181" s="217"/>
      <c r="JW181" s="217"/>
      <c r="JX181" s="217"/>
      <c r="JY181" s="217"/>
      <c r="JZ181" s="217"/>
      <c r="KA181" s="217"/>
      <c r="KB181" s="217"/>
      <c r="KC181" s="217"/>
      <c r="KD181" s="217"/>
      <c r="KE181" s="217"/>
      <c r="KF181" s="217"/>
      <c r="KG181" s="217"/>
      <c r="KH181" s="217"/>
      <c r="KI181" s="217"/>
      <c r="KJ181" s="217"/>
      <c r="KK181" s="217"/>
      <c r="KL181" s="217"/>
      <c r="KM181" s="217"/>
      <c r="KN181" s="217"/>
      <c r="KO181" s="217"/>
      <c r="KP181" s="217"/>
      <c r="KQ181" s="217"/>
      <c r="KR181" s="217"/>
      <c r="KS181" s="217"/>
      <c r="KT181" s="217"/>
      <c r="KU181" s="217"/>
      <c r="KV181" s="217"/>
      <c r="KW181" s="217"/>
      <c r="KX181" s="217"/>
      <c r="KY181" s="217"/>
      <c r="KZ181" s="217"/>
      <c r="LA181" s="217"/>
      <c r="LB181" s="217"/>
      <c r="LC181" s="217"/>
      <c r="LD181" s="217"/>
      <c r="LE181" s="217"/>
      <c r="LF181" s="217"/>
      <c r="LG181" s="217"/>
      <c r="LH181" s="217"/>
      <c r="LI181" s="217"/>
      <c r="LJ181" s="217"/>
      <c r="LK181" s="217"/>
      <c r="LL181" s="217"/>
      <c r="LM181" s="217"/>
      <c r="LN181" s="217"/>
      <c r="LO181" s="217"/>
    </row>
    <row r="182" spans="7:327" x14ac:dyDescent="0.2"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  <c r="EF182" s="217"/>
      <c r="EG182" s="217"/>
      <c r="EH182" s="217"/>
      <c r="EI182" s="217"/>
      <c r="EJ182" s="217"/>
      <c r="EK182" s="217"/>
      <c r="EL182" s="217"/>
      <c r="EM182" s="217"/>
      <c r="EN182" s="217"/>
      <c r="EO182" s="217"/>
      <c r="EP182" s="217"/>
      <c r="EQ182" s="217"/>
      <c r="ER182" s="217"/>
      <c r="ES182" s="217"/>
      <c r="ET182" s="217"/>
      <c r="EU182" s="217"/>
      <c r="EV182" s="217"/>
      <c r="EW182" s="217"/>
      <c r="EX182" s="217"/>
      <c r="EY182" s="217"/>
      <c r="EZ182" s="217"/>
      <c r="FA182" s="217"/>
      <c r="FB182" s="217"/>
      <c r="FC182" s="217"/>
      <c r="FD182" s="217"/>
      <c r="FE182" s="217"/>
      <c r="FF182" s="217"/>
      <c r="FG182" s="217"/>
      <c r="FH182" s="217"/>
      <c r="FI182" s="217"/>
      <c r="FJ182" s="217"/>
      <c r="FK182" s="217"/>
      <c r="FL182" s="217"/>
      <c r="FM182" s="217"/>
      <c r="FN182" s="217"/>
      <c r="FO182" s="217"/>
      <c r="FP182" s="217"/>
      <c r="FQ182" s="217"/>
      <c r="FR182" s="217"/>
      <c r="FS182" s="217"/>
      <c r="FT182" s="217"/>
      <c r="FU182" s="217"/>
      <c r="FV182" s="217"/>
      <c r="FW182" s="217"/>
      <c r="FX182" s="217"/>
      <c r="FY182" s="217"/>
      <c r="FZ182" s="217"/>
      <c r="GA182" s="217"/>
      <c r="GB182" s="217"/>
      <c r="GC182" s="217"/>
      <c r="GD182" s="217"/>
      <c r="GE182" s="217"/>
      <c r="GF182" s="217"/>
      <c r="GG182" s="217"/>
      <c r="GH182" s="217"/>
      <c r="GI182" s="217"/>
      <c r="GJ182" s="217"/>
      <c r="GK182" s="217"/>
      <c r="GL182" s="217"/>
      <c r="GM182" s="217"/>
      <c r="GN182" s="217"/>
      <c r="GO182" s="217"/>
      <c r="GP182" s="217"/>
      <c r="GQ182" s="217"/>
      <c r="GR182" s="217"/>
      <c r="GS182" s="217"/>
      <c r="GT182" s="217"/>
      <c r="GU182" s="217"/>
      <c r="GV182" s="217"/>
      <c r="GW182" s="217"/>
      <c r="GX182" s="217"/>
      <c r="GY182" s="217"/>
      <c r="GZ182" s="217"/>
      <c r="HA182" s="217"/>
      <c r="HB182" s="217"/>
      <c r="HC182" s="217"/>
      <c r="HD182" s="217"/>
      <c r="HE182" s="217"/>
      <c r="HF182" s="217"/>
      <c r="HG182" s="217"/>
      <c r="HH182" s="217"/>
      <c r="HI182" s="217"/>
      <c r="HJ182" s="217"/>
      <c r="HK182" s="217"/>
      <c r="HL182" s="217"/>
      <c r="HM182" s="217"/>
      <c r="HN182" s="217"/>
      <c r="HO182" s="217"/>
      <c r="HP182" s="217"/>
      <c r="HQ182" s="217"/>
      <c r="HR182" s="217"/>
      <c r="HS182" s="217"/>
      <c r="HT182" s="217"/>
      <c r="HU182" s="217"/>
      <c r="HV182" s="217"/>
      <c r="HW182" s="217"/>
      <c r="HX182" s="217"/>
      <c r="HY182" s="217"/>
      <c r="HZ182" s="217"/>
      <c r="IA182" s="217"/>
      <c r="IB182" s="217"/>
      <c r="IC182" s="217"/>
      <c r="ID182" s="217"/>
      <c r="IE182" s="217"/>
      <c r="IF182" s="217"/>
      <c r="IG182" s="217"/>
      <c r="IH182" s="217"/>
      <c r="II182" s="217"/>
      <c r="IJ182" s="217"/>
      <c r="IK182" s="217"/>
      <c r="IL182" s="217"/>
      <c r="IM182" s="217"/>
      <c r="IN182" s="217"/>
      <c r="IO182" s="217"/>
      <c r="IP182" s="217"/>
      <c r="IQ182" s="217"/>
      <c r="IR182" s="217"/>
      <c r="IS182" s="217"/>
      <c r="IT182" s="217"/>
      <c r="IU182" s="217"/>
      <c r="IV182" s="217"/>
      <c r="IW182" s="217"/>
      <c r="IX182" s="217"/>
      <c r="IY182" s="217"/>
      <c r="IZ182" s="217"/>
      <c r="JA182" s="217"/>
      <c r="JB182" s="217"/>
      <c r="JC182" s="217"/>
      <c r="JD182" s="217"/>
      <c r="JE182" s="217"/>
      <c r="JF182" s="217"/>
      <c r="JG182" s="217"/>
      <c r="JH182" s="217"/>
      <c r="JI182" s="217"/>
      <c r="JJ182" s="217"/>
      <c r="JK182" s="217"/>
      <c r="JL182" s="217"/>
      <c r="JM182" s="217"/>
      <c r="JN182" s="217"/>
      <c r="JO182" s="217"/>
      <c r="JP182" s="217"/>
      <c r="JQ182" s="217"/>
      <c r="JR182" s="217"/>
      <c r="JS182" s="217"/>
      <c r="JT182" s="217"/>
      <c r="JU182" s="217"/>
      <c r="JV182" s="217"/>
      <c r="JW182" s="217"/>
      <c r="JX182" s="217"/>
      <c r="JY182" s="217"/>
      <c r="JZ182" s="217"/>
      <c r="KA182" s="217"/>
      <c r="KB182" s="217"/>
      <c r="KC182" s="217"/>
      <c r="KD182" s="217"/>
      <c r="KE182" s="217"/>
      <c r="KF182" s="217"/>
      <c r="KG182" s="217"/>
      <c r="KH182" s="217"/>
      <c r="KI182" s="217"/>
      <c r="KJ182" s="217"/>
      <c r="KK182" s="217"/>
      <c r="KL182" s="217"/>
      <c r="KM182" s="217"/>
      <c r="KN182" s="217"/>
      <c r="KO182" s="217"/>
      <c r="KP182" s="217"/>
      <c r="KQ182" s="217"/>
      <c r="KR182" s="217"/>
      <c r="KS182" s="217"/>
      <c r="KT182" s="217"/>
      <c r="KU182" s="217"/>
      <c r="KV182" s="217"/>
      <c r="KW182" s="217"/>
      <c r="KX182" s="217"/>
      <c r="KY182" s="217"/>
      <c r="KZ182" s="217"/>
      <c r="LA182" s="217"/>
      <c r="LB182" s="217"/>
      <c r="LC182" s="217"/>
      <c r="LD182" s="217"/>
      <c r="LE182" s="217"/>
      <c r="LF182" s="217"/>
      <c r="LG182" s="217"/>
      <c r="LH182" s="217"/>
      <c r="LI182" s="217"/>
      <c r="LJ182" s="217"/>
      <c r="LK182" s="217"/>
      <c r="LL182" s="217"/>
      <c r="LM182" s="217"/>
      <c r="LN182" s="217"/>
      <c r="LO182" s="217"/>
    </row>
    <row r="183" spans="7:327" x14ac:dyDescent="0.2"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  <c r="EF183" s="217"/>
      <c r="EG183" s="217"/>
      <c r="EH183" s="217"/>
      <c r="EI183" s="217"/>
      <c r="EJ183" s="217"/>
      <c r="EK183" s="217"/>
      <c r="EL183" s="217"/>
      <c r="EM183" s="217"/>
      <c r="EN183" s="217"/>
      <c r="EO183" s="217"/>
      <c r="EP183" s="217"/>
      <c r="EQ183" s="217"/>
      <c r="ER183" s="217"/>
      <c r="ES183" s="217"/>
      <c r="ET183" s="217"/>
      <c r="EU183" s="217"/>
      <c r="EV183" s="217"/>
      <c r="EW183" s="217"/>
      <c r="EX183" s="217"/>
      <c r="EY183" s="217"/>
      <c r="EZ183" s="217"/>
      <c r="FA183" s="217"/>
      <c r="FB183" s="217"/>
      <c r="FC183" s="217"/>
      <c r="FD183" s="217"/>
      <c r="FE183" s="217"/>
      <c r="FF183" s="217"/>
      <c r="FG183" s="217"/>
      <c r="FH183" s="217"/>
      <c r="FI183" s="217"/>
      <c r="FJ183" s="217"/>
      <c r="FK183" s="217"/>
      <c r="FL183" s="217"/>
      <c r="FM183" s="217"/>
      <c r="FN183" s="217"/>
      <c r="FO183" s="217"/>
      <c r="FP183" s="217"/>
      <c r="FQ183" s="217"/>
      <c r="FR183" s="217"/>
      <c r="FS183" s="217"/>
      <c r="FT183" s="217"/>
      <c r="FU183" s="217"/>
      <c r="FV183" s="217"/>
      <c r="FW183" s="217"/>
      <c r="FX183" s="217"/>
      <c r="FY183" s="217"/>
      <c r="FZ183" s="217"/>
      <c r="GA183" s="217"/>
      <c r="GB183" s="217"/>
      <c r="GC183" s="217"/>
      <c r="GD183" s="217"/>
      <c r="GE183" s="217"/>
      <c r="GF183" s="217"/>
      <c r="GG183" s="217"/>
      <c r="GH183" s="217"/>
      <c r="GI183" s="217"/>
      <c r="GJ183" s="217"/>
      <c r="GK183" s="217"/>
      <c r="GL183" s="217"/>
      <c r="GM183" s="217"/>
      <c r="GN183" s="217"/>
      <c r="GO183" s="217"/>
      <c r="GP183" s="217"/>
      <c r="GQ183" s="217"/>
      <c r="GR183" s="217"/>
      <c r="GS183" s="217"/>
      <c r="GT183" s="217"/>
      <c r="GU183" s="217"/>
      <c r="GV183" s="217"/>
      <c r="GW183" s="217"/>
      <c r="GX183" s="217"/>
      <c r="GY183" s="217"/>
      <c r="GZ183" s="217"/>
      <c r="HA183" s="217"/>
      <c r="HB183" s="217"/>
      <c r="HC183" s="217"/>
      <c r="HD183" s="217"/>
      <c r="HE183" s="217"/>
      <c r="HF183" s="217"/>
      <c r="HG183" s="217"/>
      <c r="HH183" s="217"/>
      <c r="HI183" s="217"/>
      <c r="HJ183" s="217"/>
      <c r="HK183" s="217"/>
      <c r="HL183" s="217"/>
      <c r="HM183" s="217"/>
      <c r="HN183" s="217"/>
      <c r="HO183" s="217"/>
      <c r="HP183" s="217"/>
      <c r="HQ183" s="217"/>
      <c r="HR183" s="217"/>
      <c r="HS183" s="217"/>
      <c r="HT183" s="217"/>
      <c r="HU183" s="217"/>
      <c r="HV183" s="217"/>
      <c r="HW183" s="217"/>
      <c r="HX183" s="217"/>
      <c r="HY183" s="217"/>
      <c r="HZ183" s="217"/>
      <c r="IA183" s="217"/>
      <c r="IB183" s="217"/>
      <c r="IC183" s="217"/>
      <c r="ID183" s="217"/>
      <c r="IE183" s="217"/>
      <c r="IF183" s="217"/>
      <c r="IG183" s="217"/>
      <c r="IH183" s="217"/>
      <c r="II183" s="217"/>
      <c r="IJ183" s="217"/>
      <c r="IK183" s="217"/>
      <c r="IL183" s="217"/>
      <c r="IM183" s="217"/>
      <c r="IN183" s="217"/>
      <c r="IO183" s="217"/>
      <c r="IP183" s="217"/>
      <c r="IQ183" s="217"/>
      <c r="IR183" s="217"/>
      <c r="IS183" s="217"/>
      <c r="IT183" s="217"/>
      <c r="IU183" s="217"/>
      <c r="IV183" s="217"/>
      <c r="IW183" s="217"/>
      <c r="IX183" s="217"/>
      <c r="IY183" s="217"/>
      <c r="IZ183" s="217"/>
      <c r="JA183" s="217"/>
      <c r="JB183" s="217"/>
      <c r="JC183" s="217"/>
      <c r="JD183" s="217"/>
      <c r="JE183" s="217"/>
      <c r="JF183" s="217"/>
      <c r="JG183" s="217"/>
      <c r="JH183" s="217"/>
      <c r="JI183" s="217"/>
      <c r="JJ183" s="217"/>
      <c r="JK183" s="217"/>
      <c r="JL183" s="217"/>
      <c r="JM183" s="217"/>
      <c r="JN183" s="217"/>
      <c r="JO183" s="217"/>
      <c r="JP183" s="217"/>
      <c r="JQ183" s="217"/>
      <c r="JR183" s="217"/>
      <c r="JS183" s="217"/>
      <c r="JT183" s="217"/>
      <c r="JU183" s="217"/>
      <c r="JV183" s="217"/>
      <c r="JW183" s="217"/>
      <c r="JX183" s="217"/>
      <c r="JY183" s="217"/>
      <c r="JZ183" s="217"/>
      <c r="KA183" s="217"/>
      <c r="KB183" s="217"/>
      <c r="KC183" s="217"/>
      <c r="KD183" s="217"/>
      <c r="KE183" s="217"/>
      <c r="KF183" s="217"/>
      <c r="KG183" s="217"/>
      <c r="KH183" s="217"/>
      <c r="KI183" s="217"/>
      <c r="KJ183" s="217"/>
      <c r="KK183" s="217"/>
      <c r="KL183" s="217"/>
      <c r="KM183" s="217"/>
      <c r="KN183" s="217"/>
      <c r="KO183" s="217"/>
      <c r="KP183" s="217"/>
      <c r="KQ183" s="217"/>
      <c r="KR183" s="217"/>
      <c r="KS183" s="217"/>
      <c r="KT183" s="217"/>
      <c r="KU183" s="217"/>
      <c r="KV183" s="217"/>
      <c r="KW183" s="217"/>
      <c r="KX183" s="217"/>
      <c r="KY183" s="217"/>
      <c r="KZ183" s="217"/>
      <c r="LA183" s="217"/>
      <c r="LB183" s="217"/>
      <c r="LC183" s="217"/>
      <c r="LD183" s="217"/>
      <c r="LE183" s="217"/>
      <c r="LF183" s="217"/>
      <c r="LG183" s="217"/>
      <c r="LH183" s="217"/>
      <c r="LI183" s="217"/>
      <c r="LJ183" s="217"/>
      <c r="LK183" s="217"/>
      <c r="LL183" s="217"/>
      <c r="LM183" s="217"/>
      <c r="LN183" s="217"/>
      <c r="LO183" s="217"/>
    </row>
    <row r="184" spans="7:327" x14ac:dyDescent="0.2"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  <c r="EF184" s="217"/>
      <c r="EG184" s="217"/>
      <c r="EH184" s="217"/>
      <c r="EI184" s="217"/>
      <c r="EJ184" s="217"/>
      <c r="EK184" s="217"/>
      <c r="EL184" s="217"/>
      <c r="EM184" s="217"/>
      <c r="EN184" s="217"/>
      <c r="EO184" s="217"/>
      <c r="EP184" s="217"/>
      <c r="EQ184" s="217"/>
      <c r="ER184" s="217"/>
      <c r="ES184" s="217"/>
      <c r="ET184" s="217"/>
      <c r="EU184" s="217"/>
      <c r="EV184" s="217"/>
      <c r="EW184" s="217"/>
      <c r="EX184" s="217"/>
      <c r="EY184" s="217"/>
      <c r="EZ184" s="217"/>
      <c r="FA184" s="217"/>
      <c r="FB184" s="217"/>
      <c r="FC184" s="217"/>
      <c r="FD184" s="217"/>
      <c r="FE184" s="217"/>
      <c r="FF184" s="217"/>
      <c r="FG184" s="217"/>
      <c r="FH184" s="217"/>
      <c r="FI184" s="217"/>
      <c r="FJ184" s="217"/>
      <c r="FK184" s="217"/>
      <c r="FL184" s="217"/>
      <c r="FM184" s="217"/>
      <c r="FN184" s="217"/>
      <c r="FO184" s="217"/>
      <c r="FP184" s="217"/>
      <c r="FQ184" s="217"/>
      <c r="FR184" s="217"/>
      <c r="FS184" s="217"/>
      <c r="FT184" s="217"/>
      <c r="FU184" s="217"/>
      <c r="FV184" s="217"/>
      <c r="FW184" s="217"/>
      <c r="FX184" s="217"/>
      <c r="FY184" s="217"/>
      <c r="FZ184" s="217"/>
      <c r="GA184" s="217"/>
      <c r="GB184" s="217"/>
      <c r="GC184" s="217"/>
      <c r="GD184" s="217"/>
      <c r="GE184" s="217"/>
      <c r="GF184" s="217"/>
      <c r="GG184" s="217"/>
      <c r="GH184" s="217"/>
      <c r="GI184" s="217"/>
      <c r="GJ184" s="217"/>
      <c r="GK184" s="217"/>
      <c r="GL184" s="217"/>
      <c r="GM184" s="217"/>
      <c r="GN184" s="217"/>
      <c r="GO184" s="217"/>
      <c r="GP184" s="217"/>
      <c r="GQ184" s="217"/>
      <c r="GR184" s="217"/>
      <c r="GS184" s="217"/>
      <c r="GT184" s="217"/>
      <c r="GU184" s="217"/>
      <c r="GV184" s="217"/>
      <c r="GW184" s="217"/>
      <c r="GX184" s="217"/>
      <c r="GY184" s="217"/>
      <c r="GZ184" s="217"/>
      <c r="HA184" s="217"/>
      <c r="HB184" s="217"/>
      <c r="HC184" s="217"/>
      <c r="HD184" s="217"/>
      <c r="HE184" s="217"/>
      <c r="HF184" s="217"/>
      <c r="HG184" s="217"/>
      <c r="HH184" s="217"/>
      <c r="HI184" s="217"/>
      <c r="HJ184" s="217"/>
      <c r="HK184" s="217"/>
      <c r="HL184" s="217"/>
      <c r="HM184" s="217"/>
      <c r="HN184" s="217"/>
      <c r="HO184" s="217"/>
      <c r="HP184" s="217"/>
      <c r="HQ184" s="217"/>
      <c r="HR184" s="217"/>
      <c r="HS184" s="217"/>
      <c r="HT184" s="217"/>
      <c r="HU184" s="217"/>
      <c r="HV184" s="217"/>
      <c r="HW184" s="217"/>
      <c r="HX184" s="217"/>
      <c r="HY184" s="217"/>
      <c r="HZ184" s="217"/>
      <c r="IA184" s="217"/>
      <c r="IB184" s="217"/>
      <c r="IC184" s="217"/>
      <c r="ID184" s="217"/>
      <c r="IE184" s="217"/>
      <c r="IF184" s="217"/>
      <c r="IG184" s="217"/>
      <c r="IH184" s="217"/>
      <c r="II184" s="217"/>
      <c r="IJ184" s="217"/>
      <c r="IK184" s="217"/>
      <c r="IL184" s="217"/>
      <c r="IM184" s="217"/>
      <c r="IN184" s="217"/>
      <c r="IO184" s="217"/>
      <c r="IP184" s="217"/>
      <c r="IQ184" s="217"/>
      <c r="IR184" s="217"/>
      <c r="IS184" s="217"/>
      <c r="IT184" s="217"/>
      <c r="IU184" s="217"/>
      <c r="IV184" s="217"/>
      <c r="IW184" s="217"/>
      <c r="IX184" s="217"/>
      <c r="IY184" s="217"/>
      <c r="IZ184" s="217"/>
      <c r="JA184" s="217"/>
      <c r="JB184" s="217"/>
      <c r="JC184" s="217"/>
      <c r="JD184" s="217"/>
      <c r="JE184" s="217"/>
      <c r="JF184" s="217"/>
      <c r="JG184" s="217"/>
      <c r="JH184" s="217"/>
      <c r="JI184" s="217"/>
      <c r="JJ184" s="217"/>
      <c r="JK184" s="217"/>
      <c r="JL184" s="217"/>
      <c r="JM184" s="217"/>
      <c r="JN184" s="217"/>
      <c r="JO184" s="217"/>
      <c r="JP184" s="217"/>
      <c r="JQ184" s="217"/>
      <c r="JR184" s="217"/>
      <c r="JS184" s="217"/>
      <c r="JT184" s="217"/>
      <c r="JU184" s="217"/>
      <c r="JV184" s="217"/>
      <c r="JW184" s="217"/>
      <c r="JX184" s="217"/>
      <c r="JY184" s="217"/>
      <c r="JZ184" s="217"/>
      <c r="KA184" s="217"/>
      <c r="KB184" s="217"/>
      <c r="KC184" s="217"/>
      <c r="KD184" s="217"/>
      <c r="KE184" s="217"/>
      <c r="KF184" s="217"/>
      <c r="KG184" s="217"/>
      <c r="KH184" s="217"/>
      <c r="KI184" s="217"/>
      <c r="KJ184" s="217"/>
      <c r="KK184" s="217"/>
      <c r="KL184" s="217"/>
      <c r="KM184" s="217"/>
      <c r="KN184" s="217"/>
      <c r="KO184" s="217"/>
      <c r="KP184" s="217"/>
      <c r="KQ184" s="217"/>
      <c r="KR184" s="217"/>
      <c r="KS184" s="217"/>
      <c r="KT184" s="217"/>
      <c r="KU184" s="217"/>
      <c r="KV184" s="217"/>
      <c r="KW184" s="217"/>
      <c r="KX184" s="217"/>
      <c r="KY184" s="217"/>
      <c r="KZ184" s="217"/>
      <c r="LA184" s="217"/>
      <c r="LB184" s="217"/>
      <c r="LC184" s="217"/>
      <c r="LD184" s="217"/>
      <c r="LE184" s="217"/>
      <c r="LF184" s="217"/>
      <c r="LG184" s="217"/>
      <c r="LH184" s="217"/>
      <c r="LI184" s="217"/>
      <c r="LJ184" s="217"/>
      <c r="LK184" s="217"/>
      <c r="LL184" s="217"/>
      <c r="LM184" s="217"/>
      <c r="LN184" s="217"/>
      <c r="LO184" s="217"/>
    </row>
    <row r="185" spans="7:327" x14ac:dyDescent="0.2"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  <c r="CR185" s="217"/>
      <c r="CS185" s="217"/>
      <c r="CT185" s="217"/>
      <c r="CU185" s="217"/>
      <c r="CV185" s="217"/>
      <c r="CW185" s="217"/>
      <c r="CX185" s="217"/>
      <c r="CY185" s="217"/>
      <c r="CZ185" s="21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  <c r="EF185" s="217"/>
      <c r="EG185" s="217"/>
      <c r="EH185" s="217"/>
      <c r="EI185" s="217"/>
      <c r="EJ185" s="217"/>
      <c r="EK185" s="217"/>
      <c r="EL185" s="217"/>
      <c r="EM185" s="217"/>
      <c r="EN185" s="217"/>
      <c r="EO185" s="217"/>
      <c r="EP185" s="217"/>
      <c r="EQ185" s="217"/>
      <c r="ER185" s="217"/>
      <c r="ES185" s="217"/>
      <c r="ET185" s="217"/>
      <c r="EU185" s="217"/>
      <c r="EV185" s="217"/>
      <c r="EW185" s="217"/>
      <c r="EX185" s="217"/>
      <c r="EY185" s="217"/>
      <c r="EZ185" s="217"/>
      <c r="FA185" s="217"/>
      <c r="FB185" s="217"/>
      <c r="FC185" s="217"/>
      <c r="FD185" s="217"/>
      <c r="FE185" s="217"/>
      <c r="FF185" s="217"/>
      <c r="FG185" s="217"/>
      <c r="FH185" s="217"/>
      <c r="FI185" s="217"/>
      <c r="FJ185" s="217"/>
      <c r="FK185" s="217"/>
      <c r="FL185" s="217"/>
      <c r="FM185" s="217"/>
      <c r="FN185" s="217"/>
      <c r="FO185" s="217"/>
      <c r="FP185" s="217"/>
      <c r="FQ185" s="217"/>
      <c r="FR185" s="217"/>
      <c r="FS185" s="217"/>
      <c r="FT185" s="217"/>
      <c r="FU185" s="217"/>
      <c r="FV185" s="217"/>
      <c r="FW185" s="217"/>
      <c r="FX185" s="217"/>
      <c r="FY185" s="217"/>
      <c r="FZ185" s="217"/>
      <c r="GA185" s="217"/>
      <c r="GB185" s="217"/>
      <c r="GC185" s="217"/>
      <c r="GD185" s="217"/>
      <c r="GE185" s="217"/>
      <c r="GF185" s="217"/>
      <c r="GG185" s="217"/>
      <c r="GH185" s="217"/>
      <c r="GI185" s="217"/>
      <c r="GJ185" s="217"/>
      <c r="GK185" s="217"/>
      <c r="GL185" s="217"/>
      <c r="GM185" s="217"/>
      <c r="GN185" s="217"/>
      <c r="GO185" s="217"/>
      <c r="GP185" s="217"/>
      <c r="GQ185" s="217"/>
      <c r="GR185" s="217"/>
      <c r="GS185" s="217"/>
      <c r="GT185" s="217"/>
      <c r="GU185" s="217"/>
      <c r="GV185" s="217"/>
      <c r="GW185" s="217"/>
      <c r="GX185" s="217"/>
      <c r="GY185" s="217"/>
      <c r="GZ185" s="217"/>
      <c r="HA185" s="217"/>
      <c r="HB185" s="217"/>
      <c r="HC185" s="217"/>
      <c r="HD185" s="217"/>
      <c r="HE185" s="217"/>
      <c r="HF185" s="217"/>
      <c r="HG185" s="217"/>
      <c r="HH185" s="217"/>
      <c r="HI185" s="217"/>
      <c r="HJ185" s="217"/>
      <c r="HK185" s="217"/>
      <c r="HL185" s="217"/>
      <c r="HM185" s="217"/>
      <c r="HN185" s="217"/>
      <c r="HO185" s="217"/>
      <c r="HP185" s="217"/>
      <c r="HQ185" s="217"/>
      <c r="HR185" s="217"/>
      <c r="HS185" s="217"/>
      <c r="HT185" s="217"/>
      <c r="HU185" s="217"/>
      <c r="HV185" s="217"/>
      <c r="HW185" s="217"/>
      <c r="HX185" s="217"/>
      <c r="HY185" s="217"/>
      <c r="HZ185" s="217"/>
      <c r="IA185" s="217"/>
      <c r="IB185" s="217"/>
      <c r="IC185" s="217"/>
      <c r="ID185" s="217"/>
      <c r="IE185" s="217"/>
      <c r="IF185" s="217"/>
      <c r="IG185" s="217"/>
      <c r="IH185" s="217"/>
      <c r="II185" s="217"/>
      <c r="IJ185" s="217"/>
      <c r="IK185" s="217"/>
      <c r="IL185" s="217"/>
      <c r="IM185" s="217"/>
      <c r="IN185" s="217"/>
      <c r="IO185" s="217"/>
      <c r="IP185" s="217"/>
      <c r="IQ185" s="217"/>
      <c r="IR185" s="217"/>
      <c r="IS185" s="217"/>
      <c r="IT185" s="217"/>
      <c r="IU185" s="217"/>
      <c r="IV185" s="217"/>
      <c r="IW185" s="217"/>
      <c r="IX185" s="217"/>
      <c r="IY185" s="217"/>
      <c r="IZ185" s="217"/>
      <c r="JA185" s="217"/>
      <c r="JB185" s="217"/>
      <c r="JC185" s="217"/>
      <c r="JD185" s="217"/>
      <c r="JE185" s="217"/>
      <c r="JF185" s="217"/>
      <c r="JG185" s="217"/>
      <c r="JH185" s="217"/>
      <c r="JI185" s="217"/>
      <c r="JJ185" s="217"/>
      <c r="JK185" s="217"/>
      <c r="JL185" s="217"/>
      <c r="JM185" s="217"/>
      <c r="JN185" s="217"/>
      <c r="JO185" s="217"/>
      <c r="JP185" s="217"/>
      <c r="JQ185" s="217"/>
      <c r="JR185" s="217"/>
      <c r="JS185" s="217"/>
      <c r="JT185" s="217"/>
      <c r="JU185" s="217"/>
      <c r="JV185" s="217"/>
      <c r="JW185" s="217"/>
      <c r="JX185" s="217"/>
      <c r="JY185" s="217"/>
      <c r="JZ185" s="217"/>
      <c r="KA185" s="217"/>
      <c r="KB185" s="217"/>
      <c r="KC185" s="217"/>
      <c r="KD185" s="217"/>
      <c r="KE185" s="217"/>
      <c r="KF185" s="217"/>
      <c r="KG185" s="217"/>
      <c r="KH185" s="217"/>
      <c r="KI185" s="217"/>
      <c r="KJ185" s="217"/>
      <c r="KK185" s="217"/>
      <c r="KL185" s="217"/>
      <c r="KM185" s="217"/>
      <c r="KN185" s="217"/>
      <c r="KO185" s="217"/>
      <c r="KP185" s="217"/>
      <c r="KQ185" s="217"/>
      <c r="KR185" s="217"/>
      <c r="KS185" s="217"/>
      <c r="KT185" s="217"/>
      <c r="KU185" s="217"/>
      <c r="KV185" s="217"/>
      <c r="KW185" s="217"/>
      <c r="KX185" s="217"/>
      <c r="KY185" s="217"/>
      <c r="KZ185" s="217"/>
      <c r="LA185" s="217"/>
      <c r="LB185" s="217"/>
      <c r="LC185" s="217"/>
      <c r="LD185" s="217"/>
      <c r="LE185" s="217"/>
      <c r="LF185" s="217"/>
      <c r="LG185" s="217"/>
      <c r="LH185" s="217"/>
      <c r="LI185" s="217"/>
      <c r="LJ185" s="217"/>
      <c r="LK185" s="217"/>
      <c r="LL185" s="217"/>
      <c r="LM185" s="217"/>
      <c r="LN185" s="217"/>
      <c r="LO185" s="217"/>
    </row>
    <row r="186" spans="7:327" x14ac:dyDescent="0.2"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  <c r="EF186" s="217"/>
      <c r="EG186" s="217"/>
      <c r="EH186" s="217"/>
      <c r="EI186" s="217"/>
      <c r="EJ186" s="217"/>
      <c r="EK186" s="217"/>
      <c r="EL186" s="217"/>
      <c r="EM186" s="217"/>
      <c r="EN186" s="217"/>
      <c r="EO186" s="217"/>
      <c r="EP186" s="217"/>
      <c r="EQ186" s="217"/>
      <c r="ER186" s="217"/>
      <c r="ES186" s="217"/>
      <c r="ET186" s="217"/>
      <c r="EU186" s="217"/>
      <c r="EV186" s="217"/>
      <c r="EW186" s="217"/>
      <c r="EX186" s="217"/>
      <c r="EY186" s="217"/>
      <c r="EZ186" s="217"/>
      <c r="FA186" s="217"/>
      <c r="FB186" s="217"/>
      <c r="FC186" s="217"/>
      <c r="FD186" s="217"/>
      <c r="FE186" s="217"/>
      <c r="FF186" s="217"/>
      <c r="FG186" s="217"/>
      <c r="FH186" s="217"/>
      <c r="FI186" s="217"/>
      <c r="FJ186" s="217"/>
      <c r="FK186" s="217"/>
      <c r="FL186" s="217"/>
      <c r="FM186" s="217"/>
      <c r="FN186" s="217"/>
      <c r="FO186" s="217"/>
      <c r="FP186" s="217"/>
      <c r="FQ186" s="217"/>
      <c r="FR186" s="217"/>
      <c r="FS186" s="217"/>
      <c r="FT186" s="217"/>
      <c r="FU186" s="217"/>
      <c r="FV186" s="217"/>
      <c r="FW186" s="217"/>
      <c r="FX186" s="217"/>
      <c r="FY186" s="217"/>
      <c r="FZ186" s="217"/>
      <c r="GA186" s="217"/>
      <c r="GB186" s="217"/>
      <c r="GC186" s="217"/>
      <c r="GD186" s="217"/>
      <c r="GE186" s="217"/>
      <c r="GF186" s="217"/>
      <c r="GG186" s="217"/>
      <c r="GH186" s="217"/>
      <c r="GI186" s="217"/>
      <c r="GJ186" s="217"/>
      <c r="GK186" s="217"/>
      <c r="GL186" s="217"/>
      <c r="GM186" s="217"/>
      <c r="GN186" s="217"/>
      <c r="GO186" s="217"/>
      <c r="GP186" s="217"/>
      <c r="GQ186" s="217"/>
      <c r="GR186" s="217"/>
      <c r="GS186" s="217"/>
      <c r="GT186" s="217"/>
      <c r="GU186" s="217"/>
      <c r="GV186" s="217"/>
      <c r="GW186" s="217"/>
      <c r="GX186" s="217"/>
      <c r="GY186" s="217"/>
      <c r="GZ186" s="217"/>
      <c r="HA186" s="217"/>
      <c r="HB186" s="217"/>
      <c r="HC186" s="217"/>
      <c r="HD186" s="217"/>
      <c r="HE186" s="217"/>
      <c r="HF186" s="217"/>
      <c r="HG186" s="217"/>
      <c r="HH186" s="217"/>
      <c r="HI186" s="217"/>
      <c r="HJ186" s="217"/>
      <c r="HK186" s="217"/>
      <c r="HL186" s="217"/>
      <c r="HM186" s="217"/>
      <c r="HN186" s="217"/>
      <c r="HO186" s="217"/>
      <c r="HP186" s="217"/>
      <c r="HQ186" s="217"/>
      <c r="HR186" s="217"/>
      <c r="HS186" s="217"/>
      <c r="HT186" s="217"/>
      <c r="HU186" s="217"/>
      <c r="HV186" s="217"/>
      <c r="HW186" s="217"/>
      <c r="HX186" s="217"/>
      <c r="HY186" s="217"/>
      <c r="HZ186" s="217"/>
      <c r="IA186" s="217"/>
      <c r="IB186" s="217"/>
      <c r="IC186" s="217"/>
      <c r="ID186" s="217"/>
      <c r="IE186" s="217"/>
      <c r="IF186" s="217"/>
      <c r="IG186" s="217"/>
      <c r="IH186" s="217"/>
      <c r="II186" s="217"/>
      <c r="IJ186" s="217"/>
      <c r="IK186" s="217"/>
      <c r="IL186" s="217"/>
      <c r="IM186" s="217"/>
      <c r="IN186" s="217"/>
      <c r="IO186" s="217"/>
      <c r="IP186" s="217"/>
      <c r="IQ186" s="217"/>
      <c r="IR186" s="217"/>
      <c r="IS186" s="217"/>
      <c r="IT186" s="217"/>
      <c r="IU186" s="217"/>
      <c r="IV186" s="217"/>
      <c r="IW186" s="217"/>
      <c r="IX186" s="217"/>
      <c r="IY186" s="217"/>
      <c r="IZ186" s="217"/>
      <c r="JA186" s="217"/>
      <c r="JB186" s="217"/>
      <c r="JC186" s="217"/>
      <c r="JD186" s="217"/>
      <c r="JE186" s="217"/>
      <c r="JF186" s="217"/>
      <c r="JG186" s="217"/>
      <c r="JH186" s="217"/>
      <c r="JI186" s="217"/>
      <c r="JJ186" s="217"/>
      <c r="JK186" s="217"/>
      <c r="JL186" s="217"/>
      <c r="JM186" s="217"/>
      <c r="JN186" s="217"/>
      <c r="JO186" s="217"/>
      <c r="JP186" s="217"/>
      <c r="JQ186" s="217"/>
      <c r="JR186" s="217"/>
      <c r="JS186" s="217"/>
      <c r="JT186" s="217"/>
      <c r="JU186" s="217"/>
      <c r="JV186" s="217"/>
      <c r="JW186" s="217"/>
      <c r="JX186" s="217"/>
      <c r="JY186" s="217"/>
      <c r="JZ186" s="217"/>
      <c r="KA186" s="217"/>
      <c r="KB186" s="217"/>
      <c r="KC186" s="217"/>
      <c r="KD186" s="217"/>
      <c r="KE186" s="217"/>
      <c r="KF186" s="217"/>
      <c r="KG186" s="217"/>
      <c r="KH186" s="217"/>
      <c r="KI186" s="217"/>
      <c r="KJ186" s="217"/>
      <c r="KK186" s="217"/>
      <c r="KL186" s="217"/>
      <c r="KM186" s="217"/>
      <c r="KN186" s="217"/>
      <c r="KO186" s="217"/>
      <c r="KP186" s="217"/>
      <c r="KQ186" s="217"/>
      <c r="KR186" s="217"/>
      <c r="KS186" s="217"/>
      <c r="KT186" s="217"/>
      <c r="KU186" s="217"/>
      <c r="KV186" s="217"/>
      <c r="KW186" s="217"/>
      <c r="KX186" s="217"/>
      <c r="KY186" s="217"/>
      <c r="KZ186" s="217"/>
      <c r="LA186" s="217"/>
      <c r="LB186" s="217"/>
      <c r="LC186" s="217"/>
      <c r="LD186" s="217"/>
      <c r="LE186" s="217"/>
      <c r="LF186" s="217"/>
      <c r="LG186" s="217"/>
      <c r="LH186" s="217"/>
      <c r="LI186" s="217"/>
      <c r="LJ186" s="217"/>
      <c r="LK186" s="217"/>
      <c r="LL186" s="217"/>
      <c r="LM186" s="217"/>
      <c r="LN186" s="217"/>
      <c r="LO186" s="217"/>
    </row>
    <row r="187" spans="7:327" x14ac:dyDescent="0.2"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  <c r="EF187" s="217"/>
      <c r="EG187" s="217"/>
      <c r="EH187" s="217"/>
      <c r="EI187" s="217"/>
      <c r="EJ187" s="217"/>
      <c r="EK187" s="217"/>
      <c r="EL187" s="217"/>
      <c r="EM187" s="217"/>
      <c r="EN187" s="217"/>
      <c r="EO187" s="217"/>
      <c r="EP187" s="217"/>
      <c r="EQ187" s="217"/>
      <c r="ER187" s="217"/>
      <c r="ES187" s="217"/>
      <c r="ET187" s="217"/>
      <c r="EU187" s="217"/>
      <c r="EV187" s="217"/>
      <c r="EW187" s="217"/>
      <c r="EX187" s="217"/>
      <c r="EY187" s="217"/>
      <c r="EZ187" s="217"/>
      <c r="FA187" s="217"/>
      <c r="FB187" s="217"/>
      <c r="FC187" s="217"/>
      <c r="FD187" s="217"/>
      <c r="FE187" s="217"/>
      <c r="FF187" s="217"/>
      <c r="FG187" s="217"/>
      <c r="FH187" s="217"/>
      <c r="FI187" s="217"/>
      <c r="FJ187" s="217"/>
      <c r="FK187" s="217"/>
      <c r="FL187" s="217"/>
      <c r="FM187" s="217"/>
      <c r="FN187" s="217"/>
      <c r="FO187" s="217"/>
      <c r="FP187" s="217"/>
      <c r="FQ187" s="217"/>
      <c r="FR187" s="217"/>
      <c r="FS187" s="217"/>
      <c r="FT187" s="217"/>
      <c r="FU187" s="217"/>
      <c r="FV187" s="217"/>
      <c r="FW187" s="217"/>
      <c r="FX187" s="217"/>
      <c r="FY187" s="217"/>
      <c r="FZ187" s="217"/>
      <c r="GA187" s="217"/>
      <c r="GB187" s="217"/>
      <c r="GC187" s="217"/>
      <c r="GD187" s="217"/>
      <c r="GE187" s="217"/>
      <c r="GF187" s="217"/>
      <c r="GG187" s="217"/>
      <c r="GH187" s="217"/>
      <c r="GI187" s="217"/>
      <c r="GJ187" s="217"/>
      <c r="GK187" s="217"/>
      <c r="GL187" s="217"/>
      <c r="GM187" s="217"/>
      <c r="GN187" s="217"/>
      <c r="GO187" s="217"/>
      <c r="GP187" s="217"/>
      <c r="GQ187" s="217"/>
      <c r="GR187" s="217"/>
      <c r="GS187" s="217"/>
      <c r="GT187" s="217"/>
      <c r="GU187" s="217"/>
      <c r="GV187" s="217"/>
      <c r="GW187" s="217"/>
      <c r="GX187" s="217"/>
      <c r="GY187" s="217"/>
      <c r="GZ187" s="217"/>
      <c r="HA187" s="217"/>
      <c r="HB187" s="217"/>
      <c r="HC187" s="217"/>
      <c r="HD187" s="217"/>
      <c r="HE187" s="217"/>
      <c r="HF187" s="217"/>
      <c r="HG187" s="217"/>
      <c r="HH187" s="217"/>
      <c r="HI187" s="217"/>
      <c r="HJ187" s="217"/>
      <c r="HK187" s="217"/>
      <c r="HL187" s="217"/>
      <c r="HM187" s="217"/>
      <c r="HN187" s="217"/>
      <c r="HO187" s="217"/>
      <c r="HP187" s="217"/>
      <c r="HQ187" s="217"/>
      <c r="HR187" s="217"/>
      <c r="HS187" s="217"/>
      <c r="HT187" s="217"/>
      <c r="HU187" s="217"/>
      <c r="HV187" s="217"/>
      <c r="HW187" s="217"/>
      <c r="HX187" s="217"/>
      <c r="HY187" s="217"/>
      <c r="HZ187" s="217"/>
      <c r="IA187" s="217"/>
      <c r="IB187" s="217"/>
      <c r="IC187" s="217"/>
      <c r="ID187" s="217"/>
      <c r="IE187" s="217"/>
      <c r="IF187" s="217"/>
      <c r="IG187" s="217"/>
      <c r="IH187" s="217"/>
      <c r="II187" s="217"/>
      <c r="IJ187" s="217"/>
      <c r="IK187" s="217"/>
      <c r="IL187" s="217"/>
      <c r="IM187" s="217"/>
      <c r="IN187" s="217"/>
      <c r="IO187" s="217"/>
      <c r="IP187" s="217"/>
      <c r="IQ187" s="217"/>
      <c r="IR187" s="217"/>
      <c r="IS187" s="217"/>
      <c r="IT187" s="217"/>
      <c r="IU187" s="217"/>
      <c r="IV187" s="217"/>
      <c r="IW187" s="217"/>
      <c r="IX187" s="217"/>
      <c r="IY187" s="217"/>
      <c r="IZ187" s="217"/>
      <c r="JA187" s="217"/>
      <c r="JB187" s="217"/>
      <c r="JC187" s="217"/>
      <c r="JD187" s="217"/>
      <c r="JE187" s="217"/>
      <c r="JF187" s="217"/>
      <c r="JG187" s="217"/>
      <c r="JH187" s="217"/>
      <c r="JI187" s="217"/>
      <c r="JJ187" s="217"/>
      <c r="JK187" s="217"/>
      <c r="JL187" s="217"/>
      <c r="JM187" s="217"/>
      <c r="JN187" s="217"/>
      <c r="JO187" s="217"/>
      <c r="JP187" s="217"/>
      <c r="JQ187" s="217"/>
      <c r="JR187" s="217"/>
      <c r="JS187" s="217"/>
      <c r="JT187" s="217"/>
      <c r="JU187" s="217"/>
      <c r="JV187" s="217"/>
      <c r="JW187" s="217"/>
      <c r="JX187" s="217"/>
      <c r="JY187" s="217"/>
      <c r="JZ187" s="217"/>
      <c r="KA187" s="217"/>
      <c r="KB187" s="217"/>
      <c r="KC187" s="217"/>
      <c r="KD187" s="217"/>
      <c r="KE187" s="217"/>
      <c r="KF187" s="217"/>
      <c r="KG187" s="217"/>
      <c r="KH187" s="217"/>
      <c r="KI187" s="217"/>
      <c r="KJ187" s="217"/>
      <c r="KK187" s="217"/>
      <c r="KL187" s="217"/>
      <c r="KM187" s="217"/>
      <c r="KN187" s="217"/>
      <c r="KO187" s="217"/>
      <c r="KP187" s="217"/>
      <c r="KQ187" s="217"/>
      <c r="KR187" s="217"/>
      <c r="KS187" s="217"/>
      <c r="KT187" s="217"/>
      <c r="KU187" s="217"/>
      <c r="KV187" s="217"/>
      <c r="KW187" s="217"/>
      <c r="KX187" s="217"/>
      <c r="KY187" s="217"/>
      <c r="KZ187" s="217"/>
      <c r="LA187" s="217"/>
      <c r="LB187" s="217"/>
      <c r="LC187" s="217"/>
      <c r="LD187" s="217"/>
      <c r="LE187" s="217"/>
      <c r="LF187" s="217"/>
      <c r="LG187" s="217"/>
      <c r="LH187" s="217"/>
      <c r="LI187" s="217"/>
      <c r="LJ187" s="217"/>
      <c r="LK187" s="217"/>
      <c r="LL187" s="217"/>
      <c r="LM187" s="217"/>
      <c r="LN187" s="217"/>
      <c r="LO187" s="217"/>
    </row>
    <row r="188" spans="7:327" x14ac:dyDescent="0.2"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217"/>
      <c r="EQ188" s="217"/>
      <c r="ER188" s="217"/>
      <c r="ES188" s="217"/>
      <c r="ET188" s="217"/>
      <c r="EU188" s="217"/>
      <c r="EV188" s="217"/>
      <c r="EW188" s="217"/>
      <c r="EX188" s="217"/>
      <c r="EY188" s="217"/>
      <c r="EZ188" s="217"/>
      <c r="FA188" s="217"/>
      <c r="FB188" s="217"/>
      <c r="FC188" s="217"/>
      <c r="FD188" s="217"/>
      <c r="FE188" s="217"/>
      <c r="FF188" s="217"/>
      <c r="FG188" s="217"/>
      <c r="FH188" s="217"/>
      <c r="FI188" s="217"/>
      <c r="FJ188" s="217"/>
      <c r="FK188" s="217"/>
      <c r="FL188" s="217"/>
      <c r="FM188" s="217"/>
      <c r="FN188" s="217"/>
      <c r="FO188" s="217"/>
      <c r="FP188" s="217"/>
      <c r="FQ188" s="217"/>
      <c r="FR188" s="217"/>
      <c r="FS188" s="217"/>
      <c r="FT188" s="217"/>
      <c r="FU188" s="217"/>
      <c r="FV188" s="217"/>
      <c r="FW188" s="217"/>
      <c r="FX188" s="217"/>
      <c r="FY188" s="217"/>
      <c r="FZ188" s="217"/>
      <c r="GA188" s="217"/>
      <c r="GB188" s="217"/>
      <c r="GC188" s="217"/>
      <c r="GD188" s="217"/>
      <c r="GE188" s="217"/>
      <c r="GF188" s="217"/>
      <c r="GG188" s="217"/>
      <c r="GH188" s="217"/>
      <c r="GI188" s="217"/>
      <c r="GJ188" s="217"/>
      <c r="GK188" s="217"/>
      <c r="GL188" s="217"/>
      <c r="GM188" s="217"/>
      <c r="GN188" s="217"/>
      <c r="GO188" s="217"/>
      <c r="GP188" s="217"/>
      <c r="GQ188" s="217"/>
      <c r="GR188" s="217"/>
      <c r="GS188" s="217"/>
      <c r="GT188" s="217"/>
      <c r="GU188" s="217"/>
      <c r="GV188" s="217"/>
      <c r="GW188" s="217"/>
      <c r="GX188" s="217"/>
      <c r="GY188" s="217"/>
      <c r="GZ188" s="217"/>
      <c r="HA188" s="217"/>
      <c r="HB188" s="217"/>
      <c r="HC188" s="217"/>
      <c r="HD188" s="217"/>
      <c r="HE188" s="217"/>
      <c r="HF188" s="217"/>
      <c r="HG188" s="217"/>
      <c r="HH188" s="217"/>
      <c r="HI188" s="217"/>
      <c r="HJ188" s="217"/>
      <c r="HK188" s="217"/>
      <c r="HL188" s="217"/>
      <c r="HM188" s="217"/>
      <c r="HN188" s="217"/>
      <c r="HO188" s="217"/>
      <c r="HP188" s="217"/>
      <c r="HQ188" s="217"/>
      <c r="HR188" s="217"/>
      <c r="HS188" s="217"/>
      <c r="HT188" s="217"/>
      <c r="HU188" s="217"/>
      <c r="HV188" s="217"/>
      <c r="HW188" s="217"/>
      <c r="HX188" s="217"/>
      <c r="HY188" s="217"/>
      <c r="HZ188" s="217"/>
      <c r="IA188" s="217"/>
      <c r="IB188" s="217"/>
      <c r="IC188" s="217"/>
      <c r="ID188" s="217"/>
      <c r="IE188" s="217"/>
      <c r="IF188" s="217"/>
      <c r="IG188" s="217"/>
      <c r="IH188" s="217"/>
      <c r="II188" s="217"/>
      <c r="IJ188" s="217"/>
      <c r="IK188" s="217"/>
      <c r="IL188" s="217"/>
      <c r="IM188" s="217"/>
      <c r="IN188" s="217"/>
      <c r="IO188" s="217"/>
      <c r="IP188" s="217"/>
      <c r="IQ188" s="217"/>
      <c r="IR188" s="217"/>
      <c r="IS188" s="217"/>
      <c r="IT188" s="217"/>
      <c r="IU188" s="217"/>
      <c r="IV188" s="217"/>
      <c r="IW188" s="217"/>
      <c r="IX188" s="217"/>
      <c r="IY188" s="217"/>
      <c r="IZ188" s="217"/>
      <c r="JA188" s="217"/>
      <c r="JB188" s="217"/>
      <c r="JC188" s="217"/>
      <c r="JD188" s="217"/>
      <c r="JE188" s="217"/>
      <c r="JF188" s="217"/>
      <c r="JG188" s="217"/>
      <c r="JH188" s="217"/>
      <c r="JI188" s="217"/>
      <c r="JJ188" s="217"/>
      <c r="JK188" s="217"/>
      <c r="JL188" s="217"/>
      <c r="JM188" s="217"/>
      <c r="JN188" s="217"/>
      <c r="JO188" s="217"/>
      <c r="JP188" s="217"/>
      <c r="JQ188" s="217"/>
      <c r="JR188" s="217"/>
      <c r="JS188" s="217"/>
      <c r="JT188" s="217"/>
      <c r="JU188" s="217"/>
      <c r="JV188" s="217"/>
      <c r="JW188" s="217"/>
      <c r="JX188" s="217"/>
      <c r="JY188" s="217"/>
      <c r="JZ188" s="217"/>
      <c r="KA188" s="217"/>
      <c r="KB188" s="217"/>
      <c r="KC188" s="217"/>
      <c r="KD188" s="217"/>
      <c r="KE188" s="217"/>
      <c r="KF188" s="217"/>
      <c r="KG188" s="217"/>
      <c r="KH188" s="217"/>
      <c r="KI188" s="217"/>
      <c r="KJ188" s="217"/>
      <c r="KK188" s="217"/>
      <c r="KL188" s="217"/>
      <c r="KM188" s="217"/>
      <c r="KN188" s="217"/>
      <c r="KO188" s="217"/>
      <c r="KP188" s="217"/>
      <c r="KQ188" s="217"/>
      <c r="KR188" s="217"/>
      <c r="KS188" s="217"/>
      <c r="KT188" s="217"/>
      <c r="KU188" s="217"/>
      <c r="KV188" s="217"/>
      <c r="KW188" s="217"/>
      <c r="KX188" s="217"/>
      <c r="KY188" s="217"/>
      <c r="KZ188" s="217"/>
      <c r="LA188" s="217"/>
      <c r="LB188" s="217"/>
      <c r="LC188" s="217"/>
      <c r="LD188" s="217"/>
      <c r="LE188" s="217"/>
      <c r="LF188" s="217"/>
      <c r="LG188" s="217"/>
      <c r="LH188" s="217"/>
      <c r="LI188" s="217"/>
      <c r="LJ188" s="217"/>
      <c r="LK188" s="217"/>
      <c r="LL188" s="217"/>
      <c r="LM188" s="217"/>
      <c r="LN188" s="217"/>
      <c r="LO188" s="217"/>
    </row>
    <row r="189" spans="7:327" x14ac:dyDescent="0.2"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  <c r="EF189" s="217"/>
      <c r="EG189" s="217"/>
      <c r="EH189" s="217"/>
      <c r="EI189" s="217"/>
      <c r="EJ189" s="217"/>
      <c r="EK189" s="217"/>
      <c r="EL189" s="217"/>
      <c r="EM189" s="217"/>
      <c r="EN189" s="217"/>
      <c r="EO189" s="217"/>
      <c r="EP189" s="217"/>
      <c r="EQ189" s="217"/>
      <c r="ER189" s="217"/>
      <c r="ES189" s="217"/>
      <c r="ET189" s="217"/>
      <c r="EU189" s="217"/>
      <c r="EV189" s="217"/>
      <c r="EW189" s="217"/>
      <c r="EX189" s="217"/>
      <c r="EY189" s="217"/>
      <c r="EZ189" s="217"/>
      <c r="FA189" s="217"/>
      <c r="FB189" s="217"/>
      <c r="FC189" s="217"/>
      <c r="FD189" s="217"/>
      <c r="FE189" s="217"/>
      <c r="FF189" s="217"/>
      <c r="FG189" s="217"/>
      <c r="FH189" s="217"/>
      <c r="FI189" s="217"/>
      <c r="FJ189" s="217"/>
      <c r="FK189" s="217"/>
      <c r="FL189" s="217"/>
      <c r="FM189" s="217"/>
      <c r="FN189" s="217"/>
      <c r="FO189" s="217"/>
      <c r="FP189" s="217"/>
      <c r="FQ189" s="217"/>
      <c r="FR189" s="217"/>
      <c r="FS189" s="217"/>
      <c r="FT189" s="217"/>
      <c r="FU189" s="217"/>
      <c r="FV189" s="217"/>
      <c r="FW189" s="217"/>
      <c r="FX189" s="217"/>
      <c r="FY189" s="217"/>
      <c r="FZ189" s="217"/>
      <c r="GA189" s="217"/>
      <c r="GB189" s="217"/>
      <c r="GC189" s="217"/>
      <c r="GD189" s="217"/>
      <c r="GE189" s="217"/>
      <c r="GF189" s="217"/>
      <c r="GG189" s="217"/>
      <c r="GH189" s="217"/>
      <c r="GI189" s="217"/>
      <c r="GJ189" s="217"/>
      <c r="GK189" s="217"/>
      <c r="GL189" s="217"/>
      <c r="GM189" s="217"/>
      <c r="GN189" s="217"/>
      <c r="GO189" s="217"/>
      <c r="GP189" s="217"/>
      <c r="GQ189" s="217"/>
      <c r="GR189" s="217"/>
      <c r="GS189" s="217"/>
      <c r="GT189" s="217"/>
      <c r="GU189" s="217"/>
      <c r="GV189" s="217"/>
      <c r="GW189" s="217"/>
      <c r="GX189" s="217"/>
      <c r="GY189" s="217"/>
      <c r="GZ189" s="217"/>
      <c r="HA189" s="217"/>
      <c r="HB189" s="217"/>
      <c r="HC189" s="217"/>
      <c r="HD189" s="217"/>
      <c r="HE189" s="217"/>
      <c r="HF189" s="217"/>
      <c r="HG189" s="217"/>
      <c r="HH189" s="217"/>
      <c r="HI189" s="217"/>
      <c r="HJ189" s="217"/>
      <c r="HK189" s="217"/>
      <c r="HL189" s="217"/>
      <c r="HM189" s="217"/>
      <c r="HN189" s="217"/>
      <c r="HO189" s="217"/>
      <c r="HP189" s="217"/>
      <c r="HQ189" s="217"/>
      <c r="HR189" s="217"/>
      <c r="HS189" s="217"/>
      <c r="HT189" s="217"/>
      <c r="HU189" s="217"/>
      <c r="HV189" s="217"/>
      <c r="HW189" s="217"/>
      <c r="HX189" s="217"/>
      <c r="HY189" s="217"/>
      <c r="HZ189" s="217"/>
      <c r="IA189" s="217"/>
      <c r="IB189" s="217"/>
      <c r="IC189" s="217"/>
      <c r="ID189" s="217"/>
      <c r="IE189" s="217"/>
      <c r="IF189" s="217"/>
      <c r="IG189" s="217"/>
      <c r="IH189" s="217"/>
      <c r="II189" s="217"/>
      <c r="IJ189" s="217"/>
      <c r="IK189" s="217"/>
      <c r="IL189" s="217"/>
      <c r="IM189" s="217"/>
      <c r="IN189" s="217"/>
      <c r="IO189" s="217"/>
      <c r="IP189" s="217"/>
      <c r="IQ189" s="217"/>
      <c r="IR189" s="217"/>
      <c r="IS189" s="217"/>
      <c r="IT189" s="217"/>
      <c r="IU189" s="217"/>
      <c r="IV189" s="217"/>
      <c r="IW189" s="217"/>
      <c r="IX189" s="217"/>
      <c r="IY189" s="217"/>
      <c r="IZ189" s="217"/>
      <c r="JA189" s="217"/>
      <c r="JB189" s="217"/>
      <c r="JC189" s="217"/>
      <c r="JD189" s="217"/>
      <c r="JE189" s="217"/>
      <c r="JF189" s="217"/>
      <c r="JG189" s="217"/>
      <c r="JH189" s="217"/>
      <c r="JI189" s="217"/>
      <c r="JJ189" s="217"/>
      <c r="JK189" s="217"/>
      <c r="JL189" s="217"/>
      <c r="JM189" s="217"/>
      <c r="JN189" s="217"/>
      <c r="JO189" s="217"/>
      <c r="JP189" s="217"/>
      <c r="JQ189" s="217"/>
      <c r="JR189" s="217"/>
      <c r="JS189" s="217"/>
      <c r="JT189" s="217"/>
      <c r="JU189" s="217"/>
      <c r="JV189" s="217"/>
      <c r="JW189" s="217"/>
      <c r="JX189" s="217"/>
      <c r="JY189" s="217"/>
      <c r="JZ189" s="217"/>
      <c r="KA189" s="217"/>
      <c r="KB189" s="217"/>
      <c r="KC189" s="217"/>
      <c r="KD189" s="217"/>
      <c r="KE189" s="217"/>
      <c r="KF189" s="217"/>
      <c r="KG189" s="217"/>
      <c r="KH189" s="217"/>
      <c r="KI189" s="217"/>
      <c r="KJ189" s="217"/>
      <c r="KK189" s="217"/>
      <c r="KL189" s="217"/>
      <c r="KM189" s="217"/>
      <c r="KN189" s="217"/>
      <c r="KO189" s="217"/>
      <c r="KP189" s="217"/>
      <c r="KQ189" s="217"/>
      <c r="KR189" s="217"/>
      <c r="KS189" s="217"/>
      <c r="KT189" s="217"/>
      <c r="KU189" s="217"/>
      <c r="KV189" s="217"/>
      <c r="KW189" s="217"/>
      <c r="KX189" s="217"/>
      <c r="KY189" s="217"/>
      <c r="KZ189" s="217"/>
      <c r="LA189" s="217"/>
      <c r="LB189" s="217"/>
      <c r="LC189" s="217"/>
      <c r="LD189" s="217"/>
      <c r="LE189" s="217"/>
      <c r="LF189" s="217"/>
      <c r="LG189" s="217"/>
      <c r="LH189" s="217"/>
      <c r="LI189" s="217"/>
      <c r="LJ189" s="217"/>
      <c r="LK189" s="217"/>
      <c r="LL189" s="217"/>
      <c r="LM189" s="217"/>
      <c r="LN189" s="217"/>
      <c r="LO189" s="217"/>
    </row>
    <row r="190" spans="7:327" x14ac:dyDescent="0.2"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  <c r="EF190" s="217"/>
      <c r="EG190" s="217"/>
      <c r="EH190" s="217"/>
      <c r="EI190" s="217"/>
      <c r="EJ190" s="217"/>
      <c r="EK190" s="217"/>
      <c r="EL190" s="217"/>
      <c r="EM190" s="217"/>
      <c r="EN190" s="217"/>
      <c r="EO190" s="217"/>
      <c r="EP190" s="217"/>
      <c r="EQ190" s="217"/>
      <c r="ER190" s="217"/>
      <c r="ES190" s="217"/>
      <c r="ET190" s="217"/>
      <c r="EU190" s="217"/>
      <c r="EV190" s="217"/>
      <c r="EW190" s="217"/>
      <c r="EX190" s="217"/>
      <c r="EY190" s="217"/>
      <c r="EZ190" s="217"/>
      <c r="FA190" s="217"/>
      <c r="FB190" s="217"/>
      <c r="FC190" s="217"/>
      <c r="FD190" s="217"/>
      <c r="FE190" s="217"/>
      <c r="FF190" s="217"/>
      <c r="FG190" s="217"/>
      <c r="FH190" s="217"/>
      <c r="FI190" s="217"/>
      <c r="FJ190" s="217"/>
      <c r="FK190" s="217"/>
      <c r="FL190" s="217"/>
      <c r="FM190" s="217"/>
      <c r="FN190" s="217"/>
      <c r="FO190" s="217"/>
      <c r="FP190" s="217"/>
      <c r="FQ190" s="217"/>
      <c r="FR190" s="217"/>
      <c r="FS190" s="217"/>
      <c r="FT190" s="217"/>
      <c r="FU190" s="217"/>
      <c r="FV190" s="217"/>
      <c r="FW190" s="217"/>
      <c r="FX190" s="217"/>
      <c r="FY190" s="217"/>
      <c r="FZ190" s="217"/>
      <c r="GA190" s="217"/>
      <c r="GB190" s="217"/>
      <c r="GC190" s="217"/>
      <c r="GD190" s="217"/>
      <c r="GE190" s="217"/>
      <c r="GF190" s="217"/>
      <c r="GG190" s="217"/>
      <c r="GH190" s="217"/>
      <c r="GI190" s="217"/>
      <c r="GJ190" s="217"/>
      <c r="GK190" s="217"/>
      <c r="GL190" s="217"/>
      <c r="GM190" s="217"/>
      <c r="GN190" s="217"/>
      <c r="GO190" s="217"/>
      <c r="GP190" s="217"/>
      <c r="GQ190" s="217"/>
      <c r="GR190" s="217"/>
      <c r="GS190" s="217"/>
      <c r="GT190" s="217"/>
      <c r="GU190" s="217"/>
      <c r="GV190" s="217"/>
      <c r="GW190" s="217"/>
      <c r="GX190" s="217"/>
      <c r="GY190" s="217"/>
      <c r="GZ190" s="217"/>
      <c r="HA190" s="217"/>
      <c r="HB190" s="217"/>
      <c r="HC190" s="217"/>
      <c r="HD190" s="217"/>
      <c r="HE190" s="217"/>
      <c r="HF190" s="217"/>
      <c r="HG190" s="217"/>
      <c r="HH190" s="217"/>
      <c r="HI190" s="217"/>
      <c r="HJ190" s="217"/>
      <c r="HK190" s="217"/>
      <c r="HL190" s="217"/>
      <c r="HM190" s="217"/>
      <c r="HN190" s="217"/>
      <c r="HO190" s="217"/>
      <c r="HP190" s="217"/>
      <c r="HQ190" s="217"/>
      <c r="HR190" s="217"/>
      <c r="HS190" s="217"/>
      <c r="HT190" s="217"/>
      <c r="HU190" s="217"/>
      <c r="HV190" s="217"/>
      <c r="HW190" s="217"/>
      <c r="HX190" s="217"/>
      <c r="HY190" s="217"/>
      <c r="HZ190" s="217"/>
      <c r="IA190" s="217"/>
      <c r="IB190" s="217"/>
      <c r="IC190" s="217"/>
      <c r="ID190" s="217"/>
      <c r="IE190" s="217"/>
      <c r="IF190" s="217"/>
      <c r="IG190" s="217"/>
      <c r="IH190" s="217"/>
      <c r="II190" s="217"/>
      <c r="IJ190" s="217"/>
      <c r="IK190" s="217"/>
      <c r="IL190" s="217"/>
      <c r="IM190" s="217"/>
      <c r="IN190" s="217"/>
      <c r="IO190" s="217"/>
      <c r="IP190" s="217"/>
      <c r="IQ190" s="217"/>
      <c r="IR190" s="217"/>
      <c r="IS190" s="217"/>
      <c r="IT190" s="217"/>
      <c r="IU190" s="217"/>
      <c r="IV190" s="217"/>
      <c r="IW190" s="217"/>
      <c r="IX190" s="217"/>
      <c r="IY190" s="217"/>
      <c r="IZ190" s="217"/>
      <c r="JA190" s="217"/>
      <c r="JB190" s="217"/>
      <c r="JC190" s="217"/>
      <c r="JD190" s="217"/>
      <c r="JE190" s="217"/>
      <c r="JF190" s="217"/>
      <c r="JG190" s="217"/>
      <c r="JH190" s="217"/>
      <c r="JI190" s="217"/>
      <c r="JJ190" s="217"/>
      <c r="JK190" s="217"/>
      <c r="JL190" s="217"/>
      <c r="JM190" s="217"/>
      <c r="JN190" s="217"/>
      <c r="JO190" s="217"/>
      <c r="JP190" s="217"/>
      <c r="JQ190" s="217"/>
      <c r="JR190" s="217"/>
      <c r="JS190" s="217"/>
      <c r="JT190" s="217"/>
      <c r="JU190" s="217"/>
      <c r="JV190" s="217"/>
      <c r="JW190" s="217"/>
      <c r="JX190" s="217"/>
      <c r="JY190" s="217"/>
      <c r="JZ190" s="217"/>
      <c r="KA190" s="217"/>
      <c r="KB190" s="217"/>
      <c r="KC190" s="217"/>
      <c r="KD190" s="217"/>
      <c r="KE190" s="217"/>
      <c r="KF190" s="217"/>
      <c r="KG190" s="217"/>
      <c r="KH190" s="217"/>
      <c r="KI190" s="217"/>
      <c r="KJ190" s="217"/>
      <c r="KK190" s="217"/>
      <c r="KL190" s="217"/>
      <c r="KM190" s="217"/>
      <c r="KN190" s="217"/>
      <c r="KO190" s="217"/>
      <c r="KP190" s="217"/>
      <c r="KQ190" s="217"/>
      <c r="KR190" s="217"/>
      <c r="KS190" s="217"/>
      <c r="KT190" s="217"/>
      <c r="KU190" s="217"/>
      <c r="KV190" s="217"/>
      <c r="KW190" s="217"/>
      <c r="KX190" s="217"/>
      <c r="KY190" s="217"/>
      <c r="KZ190" s="217"/>
      <c r="LA190" s="217"/>
      <c r="LB190" s="217"/>
      <c r="LC190" s="217"/>
      <c r="LD190" s="217"/>
      <c r="LE190" s="217"/>
      <c r="LF190" s="217"/>
      <c r="LG190" s="217"/>
      <c r="LH190" s="217"/>
      <c r="LI190" s="217"/>
      <c r="LJ190" s="217"/>
      <c r="LK190" s="217"/>
      <c r="LL190" s="217"/>
      <c r="LM190" s="217"/>
      <c r="LN190" s="217"/>
      <c r="LO190" s="217"/>
    </row>
    <row r="191" spans="7:327" x14ac:dyDescent="0.2"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  <c r="EJ191" s="217"/>
      <c r="EK191" s="217"/>
      <c r="EL191" s="217"/>
      <c r="EM191" s="217"/>
      <c r="EN191" s="217"/>
      <c r="EO191" s="217"/>
      <c r="EP191" s="217"/>
      <c r="EQ191" s="217"/>
      <c r="ER191" s="217"/>
      <c r="ES191" s="217"/>
      <c r="ET191" s="217"/>
      <c r="EU191" s="217"/>
      <c r="EV191" s="217"/>
      <c r="EW191" s="217"/>
      <c r="EX191" s="217"/>
      <c r="EY191" s="217"/>
      <c r="EZ191" s="217"/>
      <c r="FA191" s="217"/>
      <c r="FB191" s="217"/>
      <c r="FC191" s="217"/>
      <c r="FD191" s="217"/>
      <c r="FE191" s="217"/>
      <c r="FF191" s="217"/>
      <c r="FG191" s="217"/>
      <c r="FH191" s="217"/>
      <c r="FI191" s="217"/>
      <c r="FJ191" s="217"/>
      <c r="FK191" s="217"/>
      <c r="FL191" s="217"/>
      <c r="FM191" s="217"/>
      <c r="FN191" s="217"/>
      <c r="FO191" s="217"/>
      <c r="FP191" s="217"/>
      <c r="FQ191" s="217"/>
      <c r="FR191" s="217"/>
      <c r="FS191" s="217"/>
      <c r="FT191" s="217"/>
      <c r="FU191" s="217"/>
      <c r="FV191" s="217"/>
      <c r="FW191" s="217"/>
      <c r="FX191" s="217"/>
      <c r="FY191" s="217"/>
      <c r="FZ191" s="217"/>
      <c r="GA191" s="217"/>
      <c r="GB191" s="217"/>
      <c r="GC191" s="217"/>
      <c r="GD191" s="217"/>
      <c r="GE191" s="217"/>
      <c r="GF191" s="217"/>
      <c r="GG191" s="217"/>
      <c r="GH191" s="217"/>
      <c r="GI191" s="217"/>
      <c r="GJ191" s="217"/>
      <c r="GK191" s="217"/>
      <c r="GL191" s="217"/>
      <c r="GM191" s="217"/>
      <c r="GN191" s="217"/>
      <c r="GO191" s="217"/>
      <c r="GP191" s="217"/>
      <c r="GQ191" s="217"/>
      <c r="GR191" s="217"/>
      <c r="GS191" s="217"/>
      <c r="GT191" s="217"/>
      <c r="GU191" s="217"/>
      <c r="GV191" s="217"/>
      <c r="GW191" s="217"/>
      <c r="GX191" s="217"/>
      <c r="GY191" s="217"/>
      <c r="GZ191" s="217"/>
      <c r="HA191" s="217"/>
      <c r="HB191" s="217"/>
      <c r="HC191" s="217"/>
      <c r="HD191" s="217"/>
      <c r="HE191" s="217"/>
      <c r="HF191" s="217"/>
      <c r="HG191" s="217"/>
      <c r="HH191" s="217"/>
      <c r="HI191" s="217"/>
      <c r="HJ191" s="217"/>
      <c r="HK191" s="217"/>
      <c r="HL191" s="217"/>
      <c r="HM191" s="217"/>
      <c r="HN191" s="217"/>
      <c r="HO191" s="217"/>
      <c r="HP191" s="217"/>
      <c r="HQ191" s="217"/>
      <c r="HR191" s="217"/>
      <c r="HS191" s="217"/>
      <c r="HT191" s="217"/>
      <c r="HU191" s="217"/>
      <c r="HV191" s="217"/>
      <c r="HW191" s="217"/>
      <c r="HX191" s="217"/>
      <c r="HY191" s="217"/>
      <c r="HZ191" s="217"/>
      <c r="IA191" s="217"/>
      <c r="IB191" s="217"/>
      <c r="IC191" s="217"/>
      <c r="ID191" s="217"/>
      <c r="IE191" s="217"/>
      <c r="IF191" s="217"/>
      <c r="IG191" s="217"/>
      <c r="IH191" s="217"/>
      <c r="II191" s="217"/>
      <c r="IJ191" s="217"/>
      <c r="IK191" s="217"/>
      <c r="IL191" s="217"/>
      <c r="IM191" s="217"/>
      <c r="IN191" s="217"/>
      <c r="IO191" s="217"/>
      <c r="IP191" s="217"/>
      <c r="IQ191" s="217"/>
      <c r="IR191" s="217"/>
      <c r="IS191" s="217"/>
      <c r="IT191" s="217"/>
      <c r="IU191" s="217"/>
      <c r="IV191" s="217"/>
      <c r="IW191" s="217"/>
      <c r="IX191" s="217"/>
      <c r="IY191" s="217"/>
      <c r="IZ191" s="217"/>
      <c r="JA191" s="217"/>
      <c r="JB191" s="217"/>
      <c r="JC191" s="217"/>
      <c r="JD191" s="217"/>
      <c r="JE191" s="217"/>
      <c r="JF191" s="217"/>
      <c r="JG191" s="217"/>
      <c r="JH191" s="217"/>
      <c r="JI191" s="217"/>
      <c r="JJ191" s="217"/>
      <c r="JK191" s="217"/>
      <c r="JL191" s="217"/>
      <c r="JM191" s="217"/>
      <c r="JN191" s="217"/>
      <c r="JO191" s="217"/>
      <c r="JP191" s="217"/>
      <c r="JQ191" s="217"/>
      <c r="JR191" s="217"/>
      <c r="JS191" s="217"/>
      <c r="JT191" s="217"/>
      <c r="JU191" s="217"/>
      <c r="JV191" s="217"/>
      <c r="JW191" s="217"/>
      <c r="JX191" s="217"/>
      <c r="JY191" s="217"/>
      <c r="JZ191" s="217"/>
      <c r="KA191" s="217"/>
      <c r="KB191" s="217"/>
      <c r="KC191" s="217"/>
      <c r="KD191" s="217"/>
      <c r="KE191" s="217"/>
      <c r="KF191" s="217"/>
      <c r="KG191" s="217"/>
      <c r="KH191" s="217"/>
      <c r="KI191" s="217"/>
      <c r="KJ191" s="217"/>
      <c r="KK191" s="217"/>
      <c r="KL191" s="217"/>
      <c r="KM191" s="217"/>
      <c r="KN191" s="217"/>
      <c r="KO191" s="217"/>
      <c r="KP191" s="217"/>
      <c r="KQ191" s="217"/>
      <c r="KR191" s="217"/>
      <c r="KS191" s="217"/>
      <c r="KT191" s="217"/>
      <c r="KU191" s="217"/>
      <c r="KV191" s="217"/>
      <c r="KW191" s="217"/>
      <c r="KX191" s="217"/>
      <c r="KY191" s="217"/>
      <c r="KZ191" s="217"/>
      <c r="LA191" s="217"/>
      <c r="LB191" s="217"/>
      <c r="LC191" s="217"/>
      <c r="LD191" s="217"/>
      <c r="LE191" s="217"/>
      <c r="LF191" s="217"/>
      <c r="LG191" s="217"/>
      <c r="LH191" s="217"/>
      <c r="LI191" s="217"/>
      <c r="LJ191" s="217"/>
      <c r="LK191" s="217"/>
      <c r="LL191" s="217"/>
      <c r="LM191" s="217"/>
      <c r="LN191" s="217"/>
      <c r="LO191" s="217"/>
    </row>
    <row r="192" spans="7:327" x14ac:dyDescent="0.2"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  <c r="EF192" s="217"/>
      <c r="EG192" s="217"/>
      <c r="EH192" s="217"/>
      <c r="EI192" s="217"/>
      <c r="EJ192" s="217"/>
      <c r="EK192" s="217"/>
      <c r="EL192" s="217"/>
      <c r="EM192" s="217"/>
      <c r="EN192" s="217"/>
      <c r="EO192" s="217"/>
      <c r="EP192" s="217"/>
      <c r="EQ192" s="217"/>
      <c r="ER192" s="217"/>
      <c r="ES192" s="217"/>
      <c r="ET192" s="217"/>
      <c r="EU192" s="217"/>
      <c r="EV192" s="217"/>
      <c r="EW192" s="217"/>
      <c r="EX192" s="217"/>
      <c r="EY192" s="217"/>
      <c r="EZ192" s="217"/>
      <c r="FA192" s="217"/>
      <c r="FB192" s="217"/>
      <c r="FC192" s="217"/>
      <c r="FD192" s="217"/>
      <c r="FE192" s="217"/>
      <c r="FF192" s="217"/>
      <c r="FG192" s="217"/>
      <c r="FH192" s="217"/>
      <c r="FI192" s="217"/>
      <c r="FJ192" s="217"/>
      <c r="FK192" s="217"/>
      <c r="FL192" s="217"/>
      <c r="FM192" s="217"/>
      <c r="FN192" s="217"/>
      <c r="FO192" s="217"/>
      <c r="FP192" s="217"/>
      <c r="FQ192" s="217"/>
      <c r="FR192" s="217"/>
      <c r="FS192" s="217"/>
      <c r="FT192" s="217"/>
      <c r="FU192" s="217"/>
      <c r="FV192" s="217"/>
      <c r="FW192" s="217"/>
      <c r="FX192" s="217"/>
      <c r="FY192" s="217"/>
      <c r="FZ192" s="217"/>
      <c r="GA192" s="217"/>
      <c r="GB192" s="217"/>
      <c r="GC192" s="217"/>
      <c r="GD192" s="217"/>
      <c r="GE192" s="217"/>
      <c r="GF192" s="217"/>
      <c r="GG192" s="217"/>
      <c r="GH192" s="217"/>
      <c r="GI192" s="217"/>
      <c r="GJ192" s="217"/>
      <c r="GK192" s="217"/>
      <c r="GL192" s="217"/>
      <c r="GM192" s="217"/>
      <c r="GN192" s="217"/>
      <c r="GO192" s="217"/>
      <c r="GP192" s="217"/>
      <c r="GQ192" s="217"/>
      <c r="GR192" s="217"/>
      <c r="GS192" s="217"/>
      <c r="GT192" s="217"/>
      <c r="GU192" s="217"/>
      <c r="GV192" s="217"/>
      <c r="GW192" s="217"/>
      <c r="GX192" s="217"/>
      <c r="GY192" s="217"/>
      <c r="GZ192" s="217"/>
      <c r="HA192" s="217"/>
      <c r="HB192" s="217"/>
      <c r="HC192" s="217"/>
      <c r="HD192" s="217"/>
      <c r="HE192" s="217"/>
      <c r="HF192" s="217"/>
      <c r="HG192" s="217"/>
      <c r="HH192" s="217"/>
      <c r="HI192" s="217"/>
      <c r="HJ192" s="217"/>
      <c r="HK192" s="217"/>
      <c r="HL192" s="217"/>
      <c r="HM192" s="217"/>
      <c r="HN192" s="217"/>
      <c r="HO192" s="217"/>
      <c r="HP192" s="217"/>
      <c r="HQ192" s="217"/>
      <c r="HR192" s="217"/>
      <c r="HS192" s="217"/>
      <c r="HT192" s="217"/>
      <c r="HU192" s="217"/>
      <c r="HV192" s="217"/>
      <c r="HW192" s="217"/>
      <c r="HX192" s="217"/>
      <c r="HY192" s="217"/>
      <c r="HZ192" s="217"/>
      <c r="IA192" s="217"/>
      <c r="IB192" s="217"/>
      <c r="IC192" s="217"/>
      <c r="ID192" s="217"/>
      <c r="IE192" s="217"/>
      <c r="IF192" s="217"/>
      <c r="IG192" s="217"/>
      <c r="IH192" s="217"/>
      <c r="II192" s="217"/>
      <c r="IJ192" s="217"/>
      <c r="IK192" s="217"/>
      <c r="IL192" s="217"/>
      <c r="IM192" s="217"/>
      <c r="IN192" s="217"/>
      <c r="IO192" s="217"/>
      <c r="IP192" s="217"/>
      <c r="IQ192" s="217"/>
      <c r="IR192" s="217"/>
      <c r="IS192" s="217"/>
      <c r="IT192" s="217"/>
      <c r="IU192" s="217"/>
      <c r="IV192" s="217"/>
      <c r="IW192" s="217"/>
      <c r="IX192" s="217"/>
      <c r="IY192" s="217"/>
      <c r="IZ192" s="217"/>
      <c r="JA192" s="217"/>
      <c r="JB192" s="217"/>
      <c r="JC192" s="217"/>
      <c r="JD192" s="217"/>
      <c r="JE192" s="217"/>
      <c r="JF192" s="217"/>
      <c r="JG192" s="217"/>
      <c r="JH192" s="217"/>
      <c r="JI192" s="217"/>
      <c r="JJ192" s="217"/>
      <c r="JK192" s="217"/>
      <c r="JL192" s="217"/>
      <c r="JM192" s="217"/>
      <c r="JN192" s="217"/>
      <c r="JO192" s="217"/>
      <c r="JP192" s="217"/>
      <c r="JQ192" s="217"/>
      <c r="JR192" s="217"/>
      <c r="JS192" s="217"/>
      <c r="JT192" s="217"/>
      <c r="JU192" s="217"/>
      <c r="JV192" s="217"/>
      <c r="JW192" s="217"/>
      <c r="JX192" s="217"/>
      <c r="JY192" s="217"/>
      <c r="JZ192" s="217"/>
      <c r="KA192" s="217"/>
      <c r="KB192" s="217"/>
      <c r="KC192" s="217"/>
      <c r="KD192" s="217"/>
      <c r="KE192" s="217"/>
      <c r="KF192" s="217"/>
      <c r="KG192" s="217"/>
      <c r="KH192" s="217"/>
      <c r="KI192" s="217"/>
      <c r="KJ192" s="217"/>
      <c r="KK192" s="217"/>
      <c r="KL192" s="217"/>
      <c r="KM192" s="217"/>
      <c r="KN192" s="217"/>
      <c r="KO192" s="217"/>
      <c r="KP192" s="217"/>
      <c r="KQ192" s="217"/>
      <c r="KR192" s="217"/>
      <c r="KS192" s="217"/>
      <c r="KT192" s="217"/>
      <c r="KU192" s="217"/>
      <c r="KV192" s="217"/>
      <c r="KW192" s="217"/>
      <c r="KX192" s="217"/>
      <c r="KY192" s="217"/>
      <c r="KZ192" s="217"/>
      <c r="LA192" s="217"/>
      <c r="LB192" s="217"/>
      <c r="LC192" s="217"/>
      <c r="LD192" s="217"/>
      <c r="LE192" s="217"/>
      <c r="LF192" s="217"/>
      <c r="LG192" s="217"/>
      <c r="LH192" s="217"/>
      <c r="LI192" s="217"/>
      <c r="LJ192" s="217"/>
      <c r="LK192" s="217"/>
      <c r="LL192" s="217"/>
      <c r="LM192" s="217"/>
      <c r="LN192" s="217"/>
      <c r="LO192" s="217"/>
    </row>
    <row r="193" spans="7:327" x14ac:dyDescent="0.2"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  <c r="EF193" s="217"/>
      <c r="EG193" s="217"/>
      <c r="EH193" s="217"/>
      <c r="EI193" s="217"/>
      <c r="EJ193" s="217"/>
      <c r="EK193" s="217"/>
      <c r="EL193" s="217"/>
      <c r="EM193" s="217"/>
      <c r="EN193" s="217"/>
      <c r="EO193" s="217"/>
      <c r="EP193" s="217"/>
      <c r="EQ193" s="217"/>
      <c r="ER193" s="217"/>
      <c r="ES193" s="217"/>
      <c r="ET193" s="217"/>
      <c r="EU193" s="217"/>
      <c r="EV193" s="217"/>
      <c r="EW193" s="217"/>
      <c r="EX193" s="217"/>
      <c r="EY193" s="217"/>
      <c r="EZ193" s="217"/>
      <c r="FA193" s="217"/>
      <c r="FB193" s="217"/>
      <c r="FC193" s="217"/>
      <c r="FD193" s="217"/>
      <c r="FE193" s="217"/>
      <c r="FF193" s="217"/>
      <c r="FG193" s="217"/>
      <c r="FH193" s="217"/>
      <c r="FI193" s="217"/>
      <c r="FJ193" s="217"/>
      <c r="FK193" s="217"/>
      <c r="FL193" s="217"/>
      <c r="FM193" s="217"/>
      <c r="FN193" s="217"/>
      <c r="FO193" s="217"/>
      <c r="FP193" s="217"/>
      <c r="FQ193" s="217"/>
      <c r="FR193" s="217"/>
      <c r="FS193" s="217"/>
      <c r="FT193" s="217"/>
      <c r="FU193" s="217"/>
      <c r="FV193" s="217"/>
      <c r="FW193" s="217"/>
      <c r="FX193" s="217"/>
      <c r="FY193" s="217"/>
      <c r="FZ193" s="217"/>
      <c r="GA193" s="217"/>
      <c r="GB193" s="217"/>
      <c r="GC193" s="217"/>
      <c r="GD193" s="217"/>
      <c r="GE193" s="217"/>
      <c r="GF193" s="217"/>
      <c r="GG193" s="217"/>
      <c r="GH193" s="217"/>
      <c r="GI193" s="217"/>
      <c r="GJ193" s="217"/>
      <c r="GK193" s="217"/>
      <c r="GL193" s="217"/>
      <c r="GM193" s="217"/>
      <c r="GN193" s="217"/>
      <c r="GO193" s="217"/>
      <c r="GP193" s="217"/>
      <c r="GQ193" s="217"/>
      <c r="GR193" s="217"/>
      <c r="GS193" s="217"/>
      <c r="GT193" s="217"/>
      <c r="GU193" s="217"/>
      <c r="GV193" s="217"/>
      <c r="GW193" s="217"/>
      <c r="GX193" s="217"/>
      <c r="GY193" s="217"/>
      <c r="GZ193" s="217"/>
      <c r="HA193" s="217"/>
      <c r="HB193" s="217"/>
      <c r="HC193" s="217"/>
      <c r="HD193" s="217"/>
      <c r="HE193" s="217"/>
      <c r="HF193" s="217"/>
      <c r="HG193" s="217"/>
      <c r="HH193" s="217"/>
      <c r="HI193" s="217"/>
      <c r="HJ193" s="217"/>
      <c r="HK193" s="217"/>
      <c r="HL193" s="217"/>
      <c r="HM193" s="217"/>
      <c r="HN193" s="217"/>
      <c r="HO193" s="217"/>
      <c r="HP193" s="217"/>
      <c r="HQ193" s="217"/>
      <c r="HR193" s="217"/>
      <c r="HS193" s="217"/>
      <c r="HT193" s="217"/>
      <c r="HU193" s="217"/>
      <c r="HV193" s="217"/>
      <c r="HW193" s="217"/>
      <c r="HX193" s="217"/>
      <c r="HY193" s="217"/>
      <c r="HZ193" s="217"/>
      <c r="IA193" s="217"/>
      <c r="IB193" s="217"/>
      <c r="IC193" s="217"/>
      <c r="ID193" s="217"/>
      <c r="IE193" s="217"/>
      <c r="IF193" s="217"/>
      <c r="IG193" s="217"/>
      <c r="IH193" s="217"/>
      <c r="II193" s="217"/>
      <c r="IJ193" s="217"/>
      <c r="IK193" s="217"/>
      <c r="IL193" s="217"/>
      <c r="IM193" s="217"/>
      <c r="IN193" s="217"/>
      <c r="IO193" s="217"/>
      <c r="IP193" s="217"/>
      <c r="IQ193" s="217"/>
      <c r="IR193" s="217"/>
      <c r="IS193" s="217"/>
      <c r="IT193" s="217"/>
      <c r="IU193" s="217"/>
      <c r="IV193" s="217"/>
      <c r="IW193" s="217"/>
      <c r="IX193" s="217"/>
      <c r="IY193" s="217"/>
      <c r="IZ193" s="217"/>
      <c r="JA193" s="217"/>
      <c r="JB193" s="217"/>
      <c r="JC193" s="217"/>
      <c r="JD193" s="217"/>
      <c r="JE193" s="217"/>
      <c r="JF193" s="217"/>
      <c r="JG193" s="217"/>
      <c r="JH193" s="217"/>
      <c r="JI193" s="217"/>
      <c r="JJ193" s="217"/>
      <c r="JK193" s="217"/>
      <c r="JL193" s="217"/>
      <c r="JM193" s="217"/>
      <c r="JN193" s="217"/>
      <c r="JO193" s="217"/>
      <c r="JP193" s="217"/>
      <c r="JQ193" s="217"/>
      <c r="JR193" s="217"/>
      <c r="JS193" s="217"/>
      <c r="JT193" s="217"/>
      <c r="JU193" s="217"/>
      <c r="JV193" s="217"/>
      <c r="JW193" s="217"/>
      <c r="JX193" s="217"/>
      <c r="JY193" s="217"/>
      <c r="JZ193" s="217"/>
      <c r="KA193" s="217"/>
      <c r="KB193" s="217"/>
      <c r="KC193" s="217"/>
      <c r="KD193" s="217"/>
      <c r="KE193" s="217"/>
      <c r="KF193" s="217"/>
      <c r="KG193" s="217"/>
      <c r="KH193" s="217"/>
      <c r="KI193" s="217"/>
      <c r="KJ193" s="217"/>
      <c r="KK193" s="217"/>
      <c r="KL193" s="217"/>
      <c r="KM193" s="217"/>
      <c r="KN193" s="217"/>
      <c r="KO193" s="217"/>
      <c r="KP193" s="217"/>
      <c r="KQ193" s="217"/>
      <c r="KR193" s="217"/>
      <c r="KS193" s="217"/>
      <c r="KT193" s="217"/>
      <c r="KU193" s="217"/>
      <c r="KV193" s="217"/>
      <c r="KW193" s="217"/>
      <c r="KX193" s="217"/>
      <c r="KY193" s="217"/>
      <c r="KZ193" s="217"/>
      <c r="LA193" s="217"/>
      <c r="LB193" s="217"/>
      <c r="LC193" s="217"/>
      <c r="LD193" s="217"/>
      <c r="LE193" s="217"/>
      <c r="LF193" s="217"/>
      <c r="LG193" s="217"/>
      <c r="LH193" s="217"/>
      <c r="LI193" s="217"/>
      <c r="LJ193" s="217"/>
      <c r="LK193" s="217"/>
      <c r="LL193" s="217"/>
      <c r="LM193" s="217"/>
      <c r="LN193" s="217"/>
      <c r="LO193" s="217"/>
    </row>
    <row r="194" spans="7:327" x14ac:dyDescent="0.2"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  <c r="EF194" s="217"/>
      <c r="EG194" s="217"/>
      <c r="EH194" s="217"/>
      <c r="EI194" s="217"/>
      <c r="EJ194" s="217"/>
      <c r="EK194" s="217"/>
      <c r="EL194" s="217"/>
      <c r="EM194" s="217"/>
      <c r="EN194" s="217"/>
      <c r="EO194" s="217"/>
      <c r="EP194" s="217"/>
      <c r="EQ194" s="217"/>
      <c r="ER194" s="217"/>
      <c r="ES194" s="217"/>
      <c r="ET194" s="217"/>
      <c r="EU194" s="217"/>
      <c r="EV194" s="217"/>
      <c r="EW194" s="217"/>
      <c r="EX194" s="217"/>
      <c r="EY194" s="217"/>
      <c r="EZ194" s="217"/>
      <c r="FA194" s="217"/>
      <c r="FB194" s="217"/>
      <c r="FC194" s="217"/>
      <c r="FD194" s="217"/>
      <c r="FE194" s="217"/>
      <c r="FF194" s="217"/>
      <c r="FG194" s="217"/>
      <c r="FH194" s="217"/>
      <c r="FI194" s="217"/>
      <c r="FJ194" s="217"/>
      <c r="FK194" s="217"/>
      <c r="FL194" s="217"/>
      <c r="FM194" s="217"/>
      <c r="FN194" s="217"/>
      <c r="FO194" s="217"/>
      <c r="FP194" s="217"/>
      <c r="FQ194" s="217"/>
      <c r="FR194" s="217"/>
      <c r="FS194" s="217"/>
      <c r="FT194" s="217"/>
      <c r="FU194" s="217"/>
      <c r="FV194" s="217"/>
      <c r="FW194" s="217"/>
      <c r="FX194" s="217"/>
      <c r="FY194" s="217"/>
      <c r="FZ194" s="217"/>
      <c r="GA194" s="217"/>
      <c r="GB194" s="217"/>
      <c r="GC194" s="217"/>
      <c r="GD194" s="217"/>
      <c r="GE194" s="217"/>
      <c r="GF194" s="217"/>
      <c r="GG194" s="217"/>
      <c r="GH194" s="217"/>
      <c r="GI194" s="217"/>
      <c r="GJ194" s="217"/>
      <c r="GK194" s="217"/>
      <c r="GL194" s="217"/>
      <c r="GM194" s="217"/>
      <c r="GN194" s="217"/>
      <c r="GO194" s="217"/>
      <c r="GP194" s="217"/>
      <c r="GQ194" s="217"/>
      <c r="GR194" s="217"/>
      <c r="GS194" s="217"/>
      <c r="GT194" s="217"/>
      <c r="GU194" s="217"/>
      <c r="GV194" s="217"/>
      <c r="GW194" s="217"/>
      <c r="GX194" s="217"/>
      <c r="GY194" s="217"/>
      <c r="GZ194" s="217"/>
      <c r="HA194" s="217"/>
      <c r="HB194" s="217"/>
      <c r="HC194" s="217"/>
      <c r="HD194" s="217"/>
      <c r="HE194" s="217"/>
      <c r="HF194" s="217"/>
      <c r="HG194" s="217"/>
      <c r="HH194" s="217"/>
      <c r="HI194" s="217"/>
      <c r="HJ194" s="217"/>
      <c r="HK194" s="217"/>
      <c r="HL194" s="217"/>
      <c r="HM194" s="217"/>
      <c r="HN194" s="217"/>
      <c r="HO194" s="217"/>
      <c r="HP194" s="217"/>
      <c r="HQ194" s="217"/>
      <c r="HR194" s="217"/>
      <c r="HS194" s="217"/>
      <c r="HT194" s="217"/>
      <c r="HU194" s="217"/>
      <c r="HV194" s="217"/>
      <c r="HW194" s="217"/>
      <c r="HX194" s="217"/>
      <c r="HY194" s="217"/>
      <c r="HZ194" s="217"/>
      <c r="IA194" s="217"/>
      <c r="IB194" s="217"/>
      <c r="IC194" s="217"/>
      <c r="ID194" s="217"/>
      <c r="IE194" s="217"/>
      <c r="IF194" s="217"/>
      <c r="IG194" s="217"/>
      <c r="IH194" s="217"/>
      <c r="II194" s="217"/>
      <c r="IJ194" s="217"/>
      <c r="IK194" s="217"/>
      <c r="IL194" s="217"/>
      <c r="IM194" s="217"/>
      <c r="IN194" s="217"/>
      <c r="IO194" s="217"/>
      <c r="IP194" s="217"/>
      <c r="IQ194" s="217"/>
      <c r="IR194" s="217"/>
      <c r="IS194" s="217"/>
      <c r="IT194" s="217"/>
      <c r="IU194" s="217"/>
      <c r="IV194" s="217"/>
      <c r="IW194" s="217"/>
      <c r="IX194" s="217"/>
      <c r="IY194" s="217"/>
      <c r="IZ194" s="217"/>
      <c r="JA194" s="217"/>
      <c r="JB194" s="217"/>
      <c r="JC194" s="217"/>
      <c r="JD194" s="217"/>
      <c r="JE194" s="217"/>
      <c r="JF194" s="217"/>
      <c r="JG194" s="217"/>
      <c r="JH194" s="217"/>
      <c r="JI194" s="217"/>
      <c r="JJ194" s="217"/>
      <c r="JK194" s="217"/>
      <c r="JL194" s="217"/>
      <c r="JM194" s="217"/>
      <c r="JN194" s="217"/>
      <c r="JO194" s="217"/>
      <c r="JP194" s="217"/>
      <c r="JQ194" s="217"/>
      <c r="JR194" s="217"/>
      <c r="JS194" s="217"/>
      <c r="JT194" s="217"/>
      <c r="JU194" s="217"/>
      <c r="JV194" s="217"/>
      <c r="JW194" s="217"/>
      <c r="JX194" s="217"/>
      <c r="JY194" s="217"/>
      <c r="JZ194" s="217"/>
      <c r="KA194" s="217"/>
      <c r="KB194" s="217"/>
      <c r="KC194" s="217"/>
      <c r="KD194" s="217"/>
      <c r="KE194" s="217"/>
      <c r="KF194" s="217"/>
      <c r="KG194" s="217"/>
      <c r="KH194" s="217"/>
      <c r="KI194" s="217"/>
      <c r="KJ194" s="217"/>
      <c r="KK194" s="217"/>
      <c r="KL194" s="217"/>
      <c r="KM194" s="217"/>
      <c r="KN194" s="217"/>
      <c r="KO194" s="217"/>
      <c r="KP194" s="217"/>
      <c r="KQ194" s="217"/>
      <c r="KR194" s="217"/>
      <c r="KS194" s="217"/>
      <c r="KT194" s="217"/>
      <c r="KU194" s="217"/>
      <c r="KV194" s="217"/>
      <c r="KW194" s="217"/>
      <c r="KX194" s="217"/>
      <c r="KY194" s="217"/>
      <c r="KZ194" s="217"/>
      <c r="LA194" s="217"/>
      <c r="LB194" s="217"/>
      <c r="LC194" s="217"/>
      <c r="LD194" s="217"/>
      <c r="LE194" s="217"/>
      <c r="LF194" s="217"/>
      <c r="LG194" s="217"/>
      <c r="LH194" s="217"/>
      <c r="LI194" s="217"/>
      <c r="LJ194" s="217"/>
      <c r="LK194" s="217"/>
      <c r="LL194" s="217"/>
      <c r="LM194" s="217"/>
      <c r="LN194" s="217"/>
      <c r="LO194" s="217"/>
    </row>
    <row r="195" spans="7:327" x14ac:dyDescent="0.2"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  <c r="EF195" s="217"/>
      <c r="EG195" s="217"/>
      <c r="EH195" s="217"/>
      <c r="EI195" s="217"/>
      <c r="EJ195" s="217"/>
      <c r="EK195" s="217"/>
      <c r="EL195" s="217"/>
      <c r="EM195" s="217"/>
      <c r="EN195" s="217"/>
      <c r="EO195" s="217"/>
      <c r="EP195" s="217"/>
      <c r="EQ195" s="217"/>
      <c r="ER195" s="217"/>
      <c r="ES195" s="217"/>
      <c r="ET195" s="217"/>
      <c r="EU195" s="217"/>
      <c r="EV195" s="217"/>
      <c r="EW195" s="217"/>
      <c r="EX195" s="217"/>
      <c r="EY195" s="217"/>
      <c r="EZ195" s="217"/>
      <c r="FA195" s="217"/>
      <c r="FB195" s="217"/>
      <c r="FC195" s="217"/>
      <c r="FD195" s="217"/>
      <c r="FE195" s="217"/>
      <c r="FF195" s="217"/>
      <c r="FG195" s="217"/>
      <c r="FH195" s="217"/>
      <c r="FI195" s="217"/>
      <c r="FJ195" s="217"/>
      <c r="FK195" s="217"/>
      <c r="FL195" s="217"/>
      <c r="FM195" s="217"/>
      <c r="FN195" s="217"/>
      <c r="FO195" s="217"/>
      <c r="FP195" s="217"/>
      <c r="FQ195" s="217"/>
      <c r="FR195" s="217"/>
      <c r="FS195" s="217"/>
      <c r="FT195" s="217"/>
      <c r="FU195" s="217"/>
      <c r="FV195" s="217"/>
      <c r="FW195" s="217"/>
      <c r="FX195" s="217"/>
      <c r="FY195" s="217"/>
      <c r="FZ195" s="217"/>
      <c r="GA195" s="217"/>
      <c r="GB195" s="217"/>
      <c r="GC195" s="217"/>
      <c r="GD195" s="217"/>
      <c r="GE195" s="217"/>
      <c r="GF195" s="217"/>
      <c r="GG195" s="217"/>
      <c r="GH195" s="217"/>
      <c r="GI195" s="217"/>
      <c r="GJ195" s="217"/>
      <c r="GK195" s="217"/>
      <c r="GL195" s="217"/>
      <c r="GM195" s="217"/>
      <c r="GN195" s="217"/>
      <c r="GO195" s="217"/>
      <c r="GP195" s="217"/>
      <c r="GQ195" s="217"/>
      <c r="GR195" s="217"/>
      <c r="GS195" s="217"/>
      <c r="GT195" s="217"/>
      <c r="GU195" s="217"/>
      <c r="GV195" s="217"/>
      <c r="GW195" s="217"/>
      <c r="GX195" s="217"/>
      <c r="GY195" s="217"/>
      <c r="GZ195" s="217"/>
      <c r="HA195" s="217"/>
      <c r="HB195" s="217"/>
      <c r="HC195" s="217"/>
      <c r="HD195" s="217"/>
      <c r="HE195" s="217"/>
      <c r="HF195" s="217"/>
      <c r="HG195" s="217"/>
      <c r="HH195" s="217"/>
      <c r="HI195" s="217"/>
      <c r="HJ195" s="217"/>
      <c r="HK195" s="217"/>
      <c r="HL195" s="217"/>
      <c r="HM195" s="217"/>
      <c r="HN195" s="217"/>
      <c r="HO195" s="217"/>
      <c r="HP195" s="217"/>
      <c r="HQ195" s="217"/>
      <c r="HR195" s="217"/>
      <c r="HS195" s="217"/>
      <c r="HT195" s="217"/>
      <c r="HU195" s="217"/>
      <c r="HV195" s="217"/>
      <c r="HW195" s="217"/>
      <c r="HX195" s="217"/>
      <c r="HY195" s="217"/>
      <c r="HZ195" s="217"/>
      <c r="IA195" s="217"/>
      <c r="IB195" s="217"/>
      <c r="IC195" s="217"/>
      <c r="ID195" s="217"/>
      <c r="IE195" s="217"/>
      <c r="IF195" s="217"/>
      <c r="IG195" s="217"/>
      <c r="IH195" s="217"/>
      <c r="II195" s="217"/>
      <c r="IJ195" s="217"/>
      <c r="IK195" s="217"/>
      <c r="IL195" s="217"/>
      <c r="IM195" s="217"/>
      <c r="IN195" s="217"/>
      <c r="IO195" s="217"/>
      <c r="IP195" s="217"/>
      <c r="IQ195" s="217"/>
      <c r="IR195" s="217"/>
      <c r="IS195" s="217"/>
      <c r="IT195" s="217"/>
      <c r="IU195" s="217"/>
      <c r="IV195" s="217"/>
      <c r="IW195" s="217"/>
      <c r="IX195" s="217"/>
      <c r="IY195" s="217"/>
      <c r="IZ195" s="217"/>
      <c r="JA195" s="217"/>
      <c r="JB195" s="217"/>
      <c r="JC195" s="217"/>
      <c r="JD195" s="217"/>
      <c r="JE195" s="217"/>
      <c r="JF195" s="217"/>
      <c r="JG195" s="217"/>
      <c r="JH195" s="217"/>
      <c r="JI195" s="217"/>
      <c r="JJ195" s="217"/>
      <c r="JK195" s="217"/>
      <c r="JL195" s="217"/>
      <c r="JM195" s="217"/>
      <c r="JN195" s="217"/>
      <c r="JO195" s="217"/>
      <c r="JP195" s="217"/>
      <c r="JQ195" s="217"/>
      <c r="JR195" s="217"/>
      <c r="JS195" s="217"/>
      <c r="JT195" s="217"/>
      <c r="JU195" s="217"/>
      <c r="JV195" s="217"/>
      <c r="JW195" s="217"/>
      <c r="JX195" s="217"/>
      <c r="JY195" s="217"/>
      <c r="JZ195" s="217"/>
      <c r="KA195" s="217"/>
      <c r="KB195" s="217"/>
      <c r="KC195" s="217"/>
      <c r="KD195" s="217"/>
      <c r="KE195" s="217"/>
      <c r="KF195" s="217"/>
      <c r="KG195" s="217"/>
      <c r="KH195" s="217"/>
      <c r="KI195" s="217"/>
      <c r="KJ195" s="217"/>
      <c r="KK195" s="217"/>
      <c r="KL195" s="217"/>
      <c r="KM195" s="217"/>
      <c r="KN195" s="217"/>
      <c r="KO195" s="217"/>
      <c r="KP195" s="217"/>
      <c r="KQ195" s="217"/>
      <c r="KR195" s="217"/>
      <c r="KS195" s="217"/>
      <c r="KT195" s="217"/>
      <c r="KU195" s="217"/>
      <c r="KV195" s="217"/>
      <c r="KW195" s="217"/>
      <c r="KX195" s="217"/>
      <c r="KY195" s="217"/>
      <c r="KZ195" s="217"/>
      <c r="LA195" s="217"/>
      <c r="LB195" s="217"/>
      <c r="LC195" s="217"/>
      <c r="LD195" s="217"/>
      <c r="LE195" s="217"/>
      <c r="LF195" s="217"/>
      <c r="LG195" s="217"/>
      <c r="LH195" s="217"/>
      <c r="LI195" s="217"/>
      <c r="LJ195" s="217"/>
      <c r="LK195" s="217"/>
      <c r="LL195" s="217"/>
      <c r="LM195" s="217"/>
      <c r="LN195" s="217"/>
      <c r="LO195" s="217"/>
    </row>
    <row r="196" spans="7:327" x14ac:dyDescent="0.2"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  <c r="EF196" s="217"/>
      <c r="EG196" s="217"/>
      <c r="EH196" s="217"/>
      <c r="EI196" s="217"/>
      <c r="EJ196" s="217"/>
      <c r="EK196" s="217"/>
      <c r="EL196" s="217"/>
      <c r="EM196" s="217"/>
      <c r="EN196" s="217"/>
      <c r="EO196" s="217"/>
      <c r="EP196" s="217"/>
      <c r="EQ196" s="217"/>
      <c r="ER196" s="217"/>
      <c r="ES196" s="217"/>
      <c r="ET196" s="217"/>
      <c r="EU196" s="217"/>
      <c r="EV196" s="217"/>
      <c r="EW196" s="217"/>
      <c r="EX196" s="217"/>
      <c r="EY196" s="217"/>
      <c r="EZ196" s="217"/>
      <c r="FA196" s="217"/>
      <c r="FB196" s="217"/>
      <c r="FC196" s="217"/>
      <c r="FD196" s="217"/>
      <c r="FE196" s="217"/>
      <c r="FF196" s="217"/>
      <c r="FG196" s="217"/>
      <c r="FH196" s="217"/>
      <c r="FI196" s="217"/>
      <c r="FJ196" s="217"/>
      <c r="FK196" s="217"/>
      <c r="FL196" s="217"/>
      <c r="FM196" s="217"/>
      <c r="FN196" s="217"/>
      <c r="FO196" s="217"/>
      <c r="FP196" s="217"/>
      <c r="FQ196" s="217"/>
      <c r="FR196" s="217"/>
      <c r="FS196" s="217"/>
      <c r="FT196" s="217"/>
      <c r="FU196" s="217"/>
      <c r="FV196" s="217"/>
      <c r="FW196" s="217"/>
      <c r="FX196" s="217"/>
      <c r="FY196" s="217"/>
      <c r="FZ196" s="217"/>
      <c r="GA196" s="217"/>
      <c r="GB196" s="217"/>
      <c r="GC196" s="217"/>
      <c r="GD196" s="217"/>
      <c r="GE196" s="217"/>
      <c r="GF196" s="217"/>
      <c r="GG196" s="217"/>
      <c r="GH196" s="217"/>
      <c r="GI196" s="217"/>
      <c r="GJ196" s="217"/>
      <c r="GK196" s="217"/>
      <c r="GL196" s="217"/>
      <c r="GM196" s="217"/>
      <c r="GN196" s="217"/>
      <c r="GO196" s="217"/>
      <c r="GP196" s="217"/>
      <c r="GQ196" s="217"/>
      <c r="GR196" s="217"/>
      <c r="GS196" s="217"/>
      <c r="GT196" s="217"/>
      <c r="GU196" s="217"/>
      <c r="GV196" s="217"/>
      <c r="GW196" s="217"/>
      <c r="GX196" s="217"/>
      <c r="GY196" s="217"/>
      <c r="GZ196" s="217"/>
      <c r="HA196" s="217"/>
      <c r="HB196" s="217"/>
      <c r="HC196" s="217"/>
      <c r="HD196" s="217"/>
      <c r="HE196" s="217"/>
      <c r="HF196" s="217"/>
      <c r="HG196" s="217"/>
      <c r="HH196" s="217"/>
      <c r="HI196" s="217"/>
      <c r="HJ196" s="217"/>
      <c r="HK196" s="217"/>
      <c r="HL196" s="217"/>
      <c r="HM196" s="217"/>
      <c r="HN196" s="217"/>
      <c r="HO196" s="217"/>
      <c r="HP196" s="217"/>
      <c r="HQ196" s="217"/>
      <c r="HR196" s="217"/>
      <c r="HS196" s="217"/>
      <c r="HT196" s="217"/>
      <c r="HU196" s="217"/>
      <c r="HV196" s="217"/>
      <c r="HW196" s="217"/>
      <c r="HX196" s="217"/>
      <c r="HY196" s="217"/>
      <c r="HZ196" s="217"/>
      <c r="IA196" s="217"/>
      <c r="IB196" s="217"/>
      <c r="IC196" s="217"/>
      <c r="ID196" s="217"/>
      <c r="IE196" s="217"/>
      <c r="IF196" s="217"/>
      <c r="IG196" s="217"/>
      <c r="IH196" s="217"/>
      <c r="II196" s="217"/>
      <c r="IJ196" s="217"/>
      <c r="IK196" s="217"/>
      <c r="IL196" s="217"/>
      <c r="IM196" s="217"/>
      <c r="IN196" s="217"/>
      <c r="IO196" s="217"/>
      <c r="IP196" s="217"/>
      <c r="IQ196" s="217"/>
      <c r="IR196" s="217"/>
      <c r="IS196" s="217"/>
      <c r="IT196" s="217"/>
      <c r="IU196" s="217"/>
      <c r="IV196" s="217"/>
      <c r="IW196" s="217"/>
      <c r="IX196" s="217"/>
      <c r="IY196" s="217"/>
      <c r="IZ196" s="217"/>
      <c r="JA196" s="217"/>
      <c r="JB196" s="217"/>
      <c r="JC196" s="217"/>
      <c r="JD196" s="217"/>
      <c r="JE196" s="217"/>
      <c r="JF196" s="217"/>
      <c r="JG196" s="217"/>
      <c r="JH196" s="217"/>
      <c r="JI196" s="217"/>
      <c r="JJ196" s="217"/>
      <c r="JK196" s="217"/>
      <c r="JL196" s="217"/>
      <c r="JM196" s="217"/>
      <c r="JN196" s="217"/>
      <c r="JO196" s="217"/>
      <c r="JP196" s="217"/>
      <c r="JQ196" s="217"/>
      <c r="JR196" s="217"/>
      <c r="JS196" s="217"/>
      <c r="JT196" s="217"/>
      <c r="JU196" s="217"/>
      <c r="JV196" s="217"/>
      <c r="JW196" s="217"/>
      <c r="JX196" s="217"/>
      <c r="JY196" s="217"/>
      <c r="JZ196" s="217"/>
      <c r="KA196" s="217"/>
      <c r="KB196" s="217"/>
      <c r="KC196" s="217"/>
      <c r="KD196" s="217"/>
      <c r="KE196" s="217"/>
      <c r="KF196" s="217"/>
      <c r="KG196" s="217"/>
      <c r="KH196" s="217"/>
      <c r="KI196" s="217"/>
      <c r="KJ196" s="217"/>
      <c r="KK196" s="217"/>
      <c r="KL196" s="217"/>
      <c r="KM196" s="217"/>
      <c r="KN196" s="217"/>
      <c r="KO196" s="217"/>
      <c r="KP196" s="217"/>
      <c r="KQ196" s="217"/>
      <c r="KR196" s="217"/>
      <c r="KS196" s="217"/>
      <c r="KT196" s="217"/>
      <c r="KU196" s="217"/>
      <c r="KV196" s="217"/>
      <c r="KW196" s="217"/>
      <c r="KX196" s="217"/>
      <c r="KY196" s="217"/>
      <c r="KZ196" s="217"/>
      <c r="LA196" s="217"/>
      <c r="LB196" s="217"/>
      <c r="LC196" s="217"/>
      <c r="LD196" s="217"/>
      <c r="LE196" s="217"/>
      <c r="LF196" s="217"/>
      <c r="LG196" s="217"/>
      <c r="LH196" s="217"/>
      <c r="LI196" s="217"/>
      <c r="LJ196" s="217"/>
      <c r="LK196" s="217"/>
      <c r="LL196" s="217"/>
      <c r="LM196" s="217"/>
      <c r="LN196" s="217"/>
      <c r="LO196" s="217"/>
    </row>
    <row r="197" spans="7:327" x14ac:dyDescent="0.2"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  <c r="EF197" s="217"/>
      <c r="EG197" s="217"/>
      <c r="EH197" s="217"/>
      <c r="EI197" s="217"/>
      <c r="EJ197" s="217"/>
      <c r="EK197" s="217"/>
      <c r="EL197" s="217"/>
      <c r="EM197" s="217"/>
      <c r="EN197" s="217"/>
      <c r="EO197" s="217"/>
      <c r="EP197" s="217"/>
      <c r="EQ197" s="217"/>
      <c r="ER197" s="217"/>
      <c r="ES197" s="217"/>
      <c r="ET197" s="217"/>
      <c r="EU197" s="217"/>
      <c r="EV197" s="217"/>
      <c r="EW197" s="217"/>
      <c r="EX197" s="217"/>
      <c r="EY197" s="217"/>
      <c r="EZ197" s="217"/>
      <c r="FA197" s="217"/>
      <c r="FB197" s="217"/>
      <c r="FC197" s="217"/>
      <c r="FD197" s="217"/>
      <c r="FE197" s="217"/>
      <c r="FF197" s="217"/>
      <c r="FG197" s="217"/>
      <c r="FH197" s="217"/>
      <c r="FI197" s="217"/>
      <c r="FJ197" s="217"/>
      <c r="FK197" s="217"/>
      <c r="FL197" s="217"/>
      <c r="FM197" s="217"/>
      <c r="FN197" s="217"/>
      <c r="FO197" s="217"/>
      <c r="FP197" s="217"/>
      <c r="FQ197" s="217"/>
      <c r="FR197" s="217"/>
      <c r="FS197" s="217"/>
      <c r="FT197" s="217"/>
      <c r="FU197" s="217"/>
      <c r="FV197" s="217"/>
      <c r="FW197" s="217"/>
      <c r="FX197" s="217"/>
      <c r="FY197" s="217"/>
      <c r="FZ197" s="217"/>
      <c r="GA197" s="217"/>
      <c r="GB197" s="217"/>
      <c r="GC197" s="217"/>
      <c r="GD197" s="217"/>
      <c r="GE197" s="217"/>
      <c r="GF197" s="217"/>
      <c r="GG197" s="217"/>
      <c r="GH197" s="217"/>
      <c r="GI197" s="217"/>
      <c r="GJ197" s="217"/>
      <c r="GK197" s="217"/>
      <c r="GL197" s="217"/>
      <c r="GM197" s="217"/>
      <c r="GN197" s="217"/>
      <c r="GO197" s="217"/>
      <c r="GP197" s="217"/>
      <c r="GQ197" s="217"/>
      <c r="GR197" s="217"/>
      <c r="GS197" s="217"/>
      <c r="GT197" s="217"/>
      <c r="GU197" s="217"/>
      <c r="GV197" s="217"/>
      <c r="GW197" s="217"/>
      <c r="GX197" s="217"/>
      <c r="GY197" s="217"/>
      <c r="GZ197" s="217"/>
      <c r="HA197" s="217"/>
      <c r="HB197" s="217"/>
      <c r="HC197" s="217"/>
      <c r="HD197" s="217"/>
      <c r="HE197" s="217"/>
      <c r="HF197" s="217"/>
      <c r="HG197" s="217"/>
      <c r="HH197" s="217"/>
      <c r="HI197" s="217"/>
      <c r="HJ197" s="217"/>
      <c r="HK197" s="217"/>
      <c r="HL197" s="217"/>
      <c r="HM197" s="217"/>
      <c r="HN197" s="217"/>
      <c r="HO197" s="217"/>
      <c r="HP197" s="217"/>
      <c r="HQ197" s="217"/>
      <c r="HR197" s="217"/>
      <c r="HS197" s="217"/>
      <c r="HT197" s="217"/>
      <c r="HU197" s="217"/>
      <c r="HV197" s="217"/>
      <c r="HW197" s="217"/>
      <c r="HX197" s="217"/>
      <c r="HY197" s="217"/>
      <c r="HZ197" s="217"/>
      <c r="IA197" s="217"/>
      <c r="IB197" s="217"/>
      <c r="IC197" s="217"/>
      <c r="ID197" s="217"/>
      <c r="IE197" s="217"/>
      <c r="IF197" s="217"/>
      <c r="IG197" s="217"/>
      <c r="IH197" s="217"/>
      <c r="II197" s="217"/>
      <c r="IJ197" s="217"/>
      <c r="IK197" s="217"/>
      <c r="IL197" s="217"/>
      <c r="IM197" s="217"/>
      <c r="IN197" s="217"/>
      <c r="IO197" s="217"/>
      <c r="IP197" s="217"/>
      <c r="IQ197" s="217"/>
      <c r="IR197" s="217"/>
      <c r="IS197" s="217"/>
      <c r="IT197" s="217"/>
      <c r="IU197" s="217"/>
      <c r="IV197" s="217"/>
      <c r="IW197" s="217"/>
      <c r="IX197" s="217"/>
      <c r="IY197" s="217"/>
      <c r="IZ197" s="217"/>
      <c r="JA197" s="217"/>
      <c r="JB197" s="217"/>
      <c r="JC197" s="217"/>
      <c r="JD197" s="217"/>
      <c r="JE197" s="217"/>
      <c r="JF197" s="217"/>
      <c r="JG197" s="217"/>
      <c r="JH197" s="217"/>
      <c r="JI197" s="217"/>
      <c r="JJ197" s="217"/>
      <c r="JK197" s="217"/>
      <c r="JL197" s="217"/>
      <c r="JM197" s="217"/>
      <c r="JN197" s="217"/>
      <c r="JO197" s="217"/>
      <c r="JP197" s="217"/>
      <c r="JQ197" s="217"/>
      <c r="JR197" s="217"/>
      <c r="JS197" s="217"/>
      <c r="JT197" s="217"/>
      <c r="JU197" s="217"/>
      <c r="JV197" s="217"/>
      <c r="JW197" s="217"/>
      <c r="JX197" s="217"/>
      <c r="JY197" s="217"/>
      <c r="JZ197" s="217"/>
      <c r="KA197" s="217"/>
      <c r="KB197" s="217"/>
      <c r="KC197" s="217"/>
      <c r="KD197" s="217"/>
      <c r="KE197" s="217"/>
      <c r="KF197" s="217"/>
      <c r="KG197" s="217"/>
      <c r="KH197" s="217"/>
      <c r="KI197" s="217"/>
      <c r="KJ197" s="217"/>
      <c r="KK197" s="217"/>
      <c r="KL197" s="217"/>
      <c r="KM197" s="217"/>
      <c r="KN197" s="217"/>
      <c r="KO197" s="217"/>
      <c r="KP197" s="217"/>
      <c r="KQ197" s="217"/>
      <c r="KR197" s="217"/>
      <c r="KS197" s="217"/>
      <c r="KT197" s="217"/>
      <c r="KU197" s="217"/>
      <c r="KV197" s="217"/>
      <c r="KW197" s="217"/>
      <c r="KX197" s="217"/>
      <c r="KY197" s="217"/>
      <c r="KZ197" s="217"/>
      <c r="LA197" s="217"/>
      <c r="LB197" s="217"/>
      <c r="LC197" s="217"/>
      <c r="LD197" s="217"/>
      <c r="LE197" s="217"/>
      <c r="LF197" s="217"/>
      <c r="LG197" s="217"/>
      <c r="LH197" s="217"/>
      <c r="LI197" s="217"/>
      <c r="LJ197" s="217"/>
      <c r="LK197" s="217"/>
      <c r="LL197" s="217"/>
      <c r="LM197" s="217"/>
      <c r="LN197" s="217"/>
      <c r="LO197" s="217"/>
    </row>
    <row r="198" spans="7:327" x14ac:dyDescent="0.2"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  <c r="EF198" s="217"/>
      <c r="EG198" s="217"/>
      <c r="EH198" s="217"/>
      <c r="EI198" s="217"/>
      <c r="EJ198" s="217"/>
      <c r="EK198" s="217"/>
      <c r="EL198" s="217"/>
      <c r="EM198" s="217"/>
      <c r="EN198" s="217"/>
      <c r="EO198" s="217"/>
      <c r="EP198" s="217"/>
      <c r="EQ198" s="217"/>
      <c r="ER198" s="217"/>
      <c r="ES198" s="217"/>
      <c r="ET198" s="217"/>
      <c r="EU198" s="217"/>
      <c r="EV198" s="217"/>
      <c r="EW198" s="217"/>
      <c r="EX198" s="217"/>
      <c r="EY198" s="217"/>
      <c r="EZ198" s="217"/>
      <c r="FA198" s="217"/>
      <c r="FB198" s="217"/>
      <c r="FC198" s="217"/>
      <c r="FD198" s="217"/>
      <c r="FE198" s="217"/>
      <c r="FF198" s="217"/>
      <c r="FG198" s="217"/>
      <c r="FH198" s="217"/>
      <c r="FI198" s="217"/>
      <c r="FJ198" s="217"/>
      <c r="FK198" s="217"/>
      <c r="FL198" s="217"/>
      <c r="FM198" s="217"/>
      <c r="FN198" s="217"/>
      <c r="FO198" s="217"/>
      <c r="FP198" s="217"/>
      <c r="FQ198" s="217"/>
      <c r="FR198" s="217"/>
      <c r="FS198" s="217"/>
      <c r="FT198" s="217"/>
      <c r="FU198" s="217"/>
      <c r="FV198" s="217"/>
      <c r="FW198" s="217"/>
      <c r="FX198" s="217"/>
      <c r="FY198" s="217"/>
      <c r="FZ198" s="217"/>
      <c r="GA198" s="217"/>
      <c r="GB198" s="217"/>
      <c r="GC198" s="217"/>
      <c r="GD198" s="217"/>
      <c r="GE198" s="217"/>
      <c r="GF198" s="217"/>
      <c r="GG198" s="217"/>
      <c r="GH198" s="217"/>
      <c r="GI198" s="217"/>
      <c r="GJ198" s="217"/>
      <c r="GK198" s="217"/>
      <c r="GL198" s="217"/>
      <c r="GM198" s="217"/>
      <c r="GN198" s="217"/>
      <c r="GO198" s="217"/>
      <c r="GP198" s="217"/>
      <c r="GQ198" s="217"/>
      <c r="GR198" s="217"/>
      <c r="GS198" s="217"/>
      <c r="GT198" s="217"/>
      <c r="GU198" s="217"/>
      <c r="GV198" s="217"/>
      <c r="GW198" s="217"/>
      <c r="GX198" s="217"/>
      <c r="GY198" s="217"/>
      <c r="GZ198" s="217"/>
      <c r="HA198" s="217"/>
      <c r="HB198" s="217"/>
      <c r="HC198" s="217"/>
      <c r="HD198" s="217"/>
      <c r="HE198" s="217"/>
      <c r="HF198" s="217"/>
      <c r="HG198" s="217"/>
      <c r="HH198" s="217"/>
      <c r="HI198" s="217"/>
      <c r="HJ198" s="217"/>
      <c r="HK198" s="217"/>
      <c r="HL198" s="217"/>
      <c r="HM198" s="217"/>
      <c r="HN198" s="217"/>
      <c r="HO198" s="217"/>
      <c r="HP198" s="217"/>
      <c r="HQ198" s="217"/>
      <c r="HR198" s="217"/>
      <c r="HS198" s="217"/>
      <c r="HT198" s="217"/>
      <c r="HU198" s="217"/>
      <c r="HV198" s="217"/>
      <c r="HW198" s="217"/>
      <c r="HX198" s="217"/>
      <c r="HY198" s="217"/>
      <c r="HZ198" s="217"/>
      <c r="IA198" s="217"/>
      <c r="IB198" s="217"/>
      <c r="IC198" s="217"/>
      <c r="ID198" s="217"/>
      <c r="IE198" s="217"/>
      <c r="IF198" s="217"/>
      <c r="IG198" s="217"/>
      <c r="IH198" s="217"/>
      <c r="II198" s="217"/>
      <c r="IJ198" s="217"/>
      <c r="IK198" s="217"/>
      <c r="IL198" s="217"/>
      <c r="IM198" s="217"/>
      <c r="IN198" s="217"/>
      <c r="IO198" s="217"/>
      <c r="IP198" s="217"/>
      <c r="IQ198" s="217"/>
      <c r="IR198" s="217"/>
      <c r="IS198" s="217"/>
      <c r="IT198" s="217"/>
      <c r="IU198" s="217"/>
      <c r="IV198" s="217"/>
      <c r="IW198" s="217"/>
      <c r="IX198" s="217"/>
      <c r="IY198" s="217"/>
      <c r="IZ198" s="217"/>
      <c r="JA198" s="217"/>
      <c r="JB198" s="217"/>
      <c r="JC198" s="217"/>
      <c r="JD198" s="217"/>
      <c r="JE198" s="217"/>
      <c r="JF198" s="217"/>
      <c r="JG198" s="217"/>
      <c r="JH198" s="217"/>
      <c r="JI198" s="217"/>
      <c r="JJ198" s="217"/>
      <c r="JK198" s="217"/>
      <c r="JL198" s="217"/>
      <c r="JM198" s="217"/>
      <c r="JN198" s="217"/>
      <c r="JO198" s="217"/>
      <c r="JP198" s="217"/>
      <c r="JQ198" s="217"/>
      <c r="JR198" s="217"/>
      <c r="JS198" s="217"/>
      <c r="JT198" s="217"/>
      <c r="JU198" s="217"/>
      <c r="JV198" s="217"/>
      <c r="JW198" s="217"/>
      <c r="JX198" s="217"/>
      <c r="JY198" s="217"/>
      <c r="JZ198" s="217"/>
      <c r="KA198" s="217"/>
      <c r="KB198" s="217"/>
      <c r="KC198" s="217"/>
      <c r="KD198" s="217"/>
      <c r="KE198" s="217"/>
      <c r="KF198" s="217"/>
      <c r="KG198" s="217"/>
      <c r="KH198" s="217"/>
      <c r="KI198" s="217"/>
      <c r="KJ198" s="217"/>
      <c r="KK198" s="217"/>
      <c r="KL198" s="217"/>
      <c r="KM198" s="217"/>
      <c r="KN198" s="217"/>
      <c r="KO198" s="217"/>
      <c r="KP198" s="217"/>
      <c r="KQ198" s="217"/>
      <c r="KR198" s="217"/>
      <c r="KS198" s="217"/>
      <c r="KT198" s="217"/>
      <c r="KU198" s="217"/>
      <c r="KV198" s="217"/>
      <c r="KW198" s="217"/>
      <c r="KX198" s="217"/>
      <c r="KY198" s="217"/>
      <c r="KZ198" s="217"/>
      <c r="LA198" s="217"/>
      <c r="LB198" s="217"/>
      <c r="LC198" s="217"/>
      <c r="LD198" s="217"/>
      <c r="LE198" s="217"/>
      <c r="LF198" s="217"/>
      <c r="LG198" s="217"/>
      <c r="LH198" s="217"/>
      <c r="LI198" s="217"/>
      <c r="LJ198" s="217"/>
      <c r="LK198" s="217"/>
      <c r="LL198" s="217"/>
      <c r="LM198" s="217"/>
      <c r="LN198" s="217"/>
      <c r="LO198" s="217"/>
    </row>
    <row r="199" spans="7:327" x14ac:dyDescent="0.2"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  <c r="EF199" s="217"/>
      <c r="EG199" s="217"/>
      <c r="EH199" s="217"/>
      <c r="EI199" s="217"/>
      <c r="EJ199" s="217"/>
      <c r="EK199" s="217"/>
      <c r="EL199" s="217"/>
      <c r="EM199" s="217"/>
      <c r="EN199" s="217"/>
      <c r="EO199" s="217"/>
      <c r="EP199" s="217"/>
      <c r="EQ199" s="217"/>
      <c r="ER199" s="217"/>
      <c r="ES199" s="217"/>
      <c r="ET199" s="217"/>
      <c r="EU199" s="217"/>
      <c r="EV199" s="217"/>
      <c r="EW199" s="217"/>
      <c r="EX199" s="217"/>
      <c r="EY199" s="217"/>
      <c r="EZ199" s="217"/>
      <c r="FA199" s="217"/>
      <c r="FB199" s="217"/>
      <c r="FC199" s="217"/>
      <c r="FD199" s="217"/>
      <c r="FE199" s="217"/>
      <c r="FF199" s="217"/>
      <c r="FG199" s="217"/>
      <c r="FH199" s="217"/>
      <c r="FI199" s="217"/>
      <c r="FJ199" s="217"/>
      <c r="FK199" s="217"/>
      <c r="FL199" s="217"/>
      <c r="FM199" s="217"/>
      <c r="FN199" s="217"/>
      <c r="FO199" s="217"/>
      <c r="FP199" s="217"/>
      <c r="FQ199" s="217"/>
      <c r="FR199" s="217"/>
      <c r="FS199" s="217"/>
      <c r="FT199" s="217"/>
      <c r="FU199" s="217"/>
      <c r="FV199" s="217"/>
      <c r="FW199" s="217"/>
      <c r="FX199" s="217"/>
      <c r="FY199" s="217"/>
      <c r="FZ199" s="217"/>
      <c r="GA199" s="217"/>
      <c r="GB199" s="217"/>
      <c r="GC199" s="217"/>
      <c r="GD199" s="217"/>
      <c r="GE199" s="217"/>
      <c r="GF199" s="217"/>
      <c r="GG199" s="217"/>
      <c r="GH199" s="217"/>
      <c r="GI199" s="217"/>
      <c r="GJ199" s="217"/>
      <c r="GK199" s="217"/>
      <c r="GL199" s="217"/>
      <c r="GM199" s="217"/>
      <c r="GN199" s="217"/>
      <c r="GO199" s="217"/>
      <c r="GP199" s="217"/>
      <c r="GQ199" s="217"/>
      <c r="GR199" s="217"/>
      <c r="GS199" s="217"/>
      <c r="GT199" s="217"/>
      <c r="GU199" s="217"/>
      <c r="GV199" s="217"/>
      <c r="GW199" s="217"/>
      <c r="GX199" s="217"/>
      <c r="GY199" s="217"/>
      <c r="GZ199" s="217"/>
      <c r="HA199" s="217"/>
      <c r="HB199" s="217"/>
      <c r="HC199" s="217"/>
      <c r="HD199" s="217"/>
      <c r="HE199" s="217"/>
      <c r="HF199" s="217"/>
      <c r="HG199" s="217"/>
      <c r="HH199" s="217"/>
      <c r="HI199" s="217"/>
      <c r="HJ199" s="217"/>
      <c r="HK199" s="217"/>
      <c r="HL199" s="217"/>
      <c r="HM199" s="217"/>
      <c r="HN199" s="217"/>
      <c r="HO199" s="217"/>
      <c r="HP199" s="217"/>
      <c r="HQ199" s="217"/>
      <c r="HR199" s="217"/>
      <c r="HS199" s="217"/>
      <c r="HT199" s="217"/>
      <c r="HU199" s="217"/>
      <c r="HV199" s="217"/>
      <c r="HW199" s="217"/>
      <c r="HX199" s="217"/>
      <c r="HY199" s="217"/>
      <c r="HZ199" s="217"/>
      <c r="IA199" s="217"/>
      <c r="IB199" s="217"/>
      <c r="IC199" s="217"/>
      <c r="ID199" s="217"/>
      <c r="IE199" s="217"/>
      <c r="IF199" s="217"/>
      <c r="IG199" s="217"/>
      <c r="IH199" s="217"/>
      <c r="II199" s="217"/>
      <c r="IJ199" s="217"/>
      <c r="IK199" s="217"/>
      <c r="IL199" s="217"/>
      <c r="IM199" s="217"/>
      <c r="IN199" s="217"/>
      <c r="IO199" s="217"/>
      <c r="IP199" s="217"/>
      <c r="IQ199" s="217"/>
      <c r="IR199" s="217"/>
      <c r="IS199" s="217"/>
      <c r="IT199" s="217"/>
      <c r="IU199" s="217"/>
      <c r="IV199" s="217"/>
      <c r="IW199" s="217"/>
      <c r="IX199" s="217"/>
      <c r="IY199" s="217"/>
      <c r="IZ199" s="217"/>
      <c r="JA199" s="217"/>
      <c r="JB199" s="217"/>
      <c r="JC199" s="217"/>
      <c r="JD199" s="217"/>
      <c r="JE199" s="217"/>
      <c r="JF199" s="217"/>
      <c r="JG199" s="217"/>
      <c r="JH199" s="217"/>
      <c r="JI199" s="217"/>
      <c r="JJ199" s="217"/>
      <c r="JK199" s="217"/>
      <c r="JL199" s="217"/>
      <c r="JM199" s="217"/>
      <c r="JN199" s="217"/>
      <c r="JO199" s="217"/>
      <c r="JP199" s="217"/>
      <c r="JQ199" s="217"/>
      <c r="JR199" s="217"/>
      <c r="JS199" s="217"/>
      <c r="JT199" s="217"/>
      <c r="JU199" s="217"/>
      <c r="JV199" s="217"/>
      <c r="JW199" s="217"/>
      <c r="JX199" s="217"/>
      <c r="JY199" s="217"/>
      <c r="JZ199" s="217"/>
      <c r="KA199" s="217"/>
      <c r="KB199" s="217"/>
      <c r="KC199" s="217"/>
      <c r="KD199" s="217"/>
      <c r="KE199" s="217"/>
      <c r="KF199" s="217"/>
      <c r="KG199" s="217"/>
      <c r="KH199" s="217"/>
      <c r="KI199" s="217"/>
      <c r="KJ199" s="217"/>
      <c r="KK199" s="217"/>
      <c r="KL199" s="217"/>
      <c r="KM199" s="217"/>
      <c r="KN199" s="217"/>
      <c r="KO199" s="217"/>
      <c r="KP199" s="217"/>
      <c r="KQ199" s="217"/>
      <c r="KR199" s="217"/>
      <c r="KS199" s="217"/>
      <c r="KT199" s="217"/>
      <c r="KU199" s="217"/>
      <c r="KV199" s="217"/>
      <c r="KW199" s="217"/>
      <c r="KX199" s="217"/>
      <c r="KY199" s="217"/>
      <c r="KZ199" s="217"/>
      <c r="LA199" s="217"/>
      <c r="LB199" s="217"/>
      <c r="LC199" s="217"/>
      <c r="LD199" s="217"/>
      <c r="LE199" s="217"/>
      <c r="LF199" s="217"/>
      <c r="LG199" s="217"/>
      <c r="LH199" s="217"/>
      <c r="LI199" s="217"/>
      <c r="LJ199" s="217"/>
      <c r="LK199" s="217"/>
      <c r="LL199" s="217"/>
      <c r="LM199" s="217"/>
      <c r="LN199" s="217"/>
      <c r="LO199" s="217"/>
    </row>
    <row r="200" spans="7:327" x14ac:dyDescent="0.2"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  <c r="EF200" s="217"/>
      <c r="EG200" s="217"/>
      <c r="EH200" s="217"/>
      <c r="EI200" s="217"/>
      <c r="EJ200" s="217"/>
      <c r="EK200" s="217"/>
      <c r="EL200" s="217"/>
      <c r="EM200" s="217"/>
      <c r="EN200" s="217"/>
      <c r="EO200" s="217"/>
      <c r="EP200" s="217"/>
      <c r="EQ200" s="217"/>
      <c r="ER200" s="217"/>
      <c r="ES200" s="217"/>
      <c r="ET200" s="217"/>
      <c r="EU200" s="217"/>
      <c r="EV200" s="217"/>
      <c r="EW200" s="217"/>
      <c r="EX200" s="217"/>
      <c r="EY200" s="217"/>
      <c r="EZ200" s="217"/>
      <c r="FA200" s="217"/>
      <c r="FB200" s="217"/>
      <c r="FC200" s="217"/>
      <c r="FD200" s="217"/>
      <c r="FE200" s="217"/>
      <c r="FF200" s="217"/>
      <c r="FG200" s="217"/>
      <c r="FH200" s="217"/>
      <c r="FI200" s="217"/>
      <c r="FJ200" s="217"/>
      <c r="FK200" s="217"/>
      <c r="FL200" s="217"/>
      <c r="FM200" s="217"/>
      <c r="FN200" s="217"/>
      <c r="FO200" s="217"/>
      <c r="FP200" s="217"/>
      <c r="FQ200" s="217"/>
      <c r="FR200" s="217"/>
      <c r="FS200" s="217"/>
      <c r="FT200" s="217"/>
      <c r="FU200" s="217"/>
      <c r="FV200" s="217"/>
      <c r="FW200" s="217"/>
      <c r="FX200" s="217"/>
      <c r="FY200" s="217"/>
      <c r="FZ200" s="217"/>
      <c r="GA200" s="217"/>
      <c r="GB200" s="217"/>
      <c r="GC200" s="217"/>
      <c r="GD200" s="217"/>
      <c r="GE200" s="217"/>
      <c r="GF200" s="217"/>
      <c r="GG200" s="217"/>
      <c r="GH200" s="217"/>
      <c r="GI200" s="217"/>
      <c r="GJ200" s="217"/>
      <c r="GK200" s="217"/>
      <c r="GL200" s="217"/>
      <c r="GM200" s="217"/>
      <c r="GN200" s="217"/>
      <c r="GO200" s="217"/>
      <c r="GP200" s="217"/>
      <c r="GQ200" s="217"/>
      <c r="GR200" s="217"/>
      <c r="GS200" s="217"/>
      <c r="GT200" s="217"/>
      <c r="GU200" s="217"/>
      <c r="GV200" s="217"/>
      <c r="GW200" s="217"/>
      <c r="GX200" s="217"/>
      <c r="GY200" s="217"/>
      <c r="GZ200" s="217"/>
      <c r="HA200" s="217"/>
      <c r="HB200" s="217"/>
      <c r="HC200" s="217"/>
      <c r="HD200" s="217"/>
      <c r="HE200" s="217"/>
      <c r="HF200" s="217"/>
      <c r="HG200" s="217"/>
      <c r="HH200" s="217"/>
      <c r="HI200" s="217"/>
      <c r="HJ200" s="217"/>
      <c r="HK200" s="217"/>
      <c r="HL200" s="217"/>
      <c r="HM200" s="217"/>
      <c r="HN200" s="217"/>
      <c r="HO200" s="217"/>
      <c r="HP200" s="217"/>
      <c r="HQ200" s="217"/>
      <c r="HR200" s="217"/>
      <c r="HS200" s="217"/>
      <c r="HT200" s="217"/>
      <c r="HU200" s="217"/>
      <c r="HV200" s="217"/>
      <c r="HW200" s="217"/>
      <c r="HX200" s="217"/>
      <c r="HY200" s="217"/>
      <c r="HZ200" s="217"/>
      <c r="IA200" s="217"/>
      <c r="IB200" s="217"/>
      <c r="IC200" s="217"/>
      <c r="ID200" s="217"/>
      <c r="IE200" s="217"/>
      <c r="IF200" s="217"/>
      <c r="IG200" s="217"/>
      <c r="IH200" s="217"/>
      <c r="II200" s="217"/>
      <c r="IJ200" s="217"/>
      <c r="IK200" s="217"/>
      <c r="IL200" s="217"/>
      <c r="IM200" s="217"/>
      <c r="IN200" s="217"/>
      <c r="IO200" s="217"/>
      <c r="IP200" s="217"/>
      <c r="IQ200" s="217"/>
      <c r="IR200" s="217"/>
      <c r="IS200" s="217"/>
      <c r="IT200" s="217"/>
      <c r="IU200" s="217"/>
      <c r="IV200" s="217"/>
      <c r="IW200" s="217"/>
      <c r="IX200" s="217"/>
      <c r="IY200" s="217"/>
      <c r="IZ200" s="217"/>
      <c r="JA200" s="217"/>
      <c r="JB200" s="217"/>
      <c r="JC200" s="217"/>
      <c r="JD200" s="217"/>
      <c r="JE200" s="217"/>
      <c r="JF200" s="217"/>
      <c r="JG200" s="217"/>
      <c r="JH200" s="217"/>
      <c r="JI200" s="217"/>
      <c r="JJ200" s="217"/>
      <c r="JK200" s="217"/>
      <c r="JL200" s="217"/>
      <c r="JM200" s="217"/>
      <c r="JN200" s="217"/>
      <c r="JO200" s="217"/>
      <c r="JP200" s="217"/>
      <c r="JQ200" s="217"/>
      <c r="JR200" s="217"/>
      <c r="JS200" s="217"/>
      <c r="JT200" s="217"/>
      <c r="JU200" s="217"/>
      <c r="JV200" s="217"/>
      <c r="JW200" s="217"/>
      <c r="JX200" s="217"/>
      <c r="JY200" s="217"/>
      <c r="JZ200" s="217"/>
      <c r="KA200" s="217"/>
      <c r="KB200" s="217"/>
      <c r="KC200" s="217"/>
      <c r="KD200" s="217"/>
      <c r="KE200" s="217"/>
      <c r="KF200" s="217"/>
      <c r="KG200" s="217"/>
      <c r="KH200" s="217"/>
      <c r="KI200" s="217"/>
      <c r="KJ200" s="217"/>
      <c r="KK200" s="217"/>
      <c r="KL200" s="217"/>
      <c r="KM200" s="217"/>
      <c r="KN200" s="217"/>
      <c r="KO200" s="217"/>
      <c r="KP200" s="217"/>
      <c r="KQ200" s="217"/>
      <c r="KR200" s="217"/>
      <c r="KS200" s="217"/>
      <c r="KT200" s="217"/>
      <c r="KU200" s="217"/>
      <c r="KV200" s="217"/>
      <c r="KW200" s="217"/>
      <c r="KX200" s="217"/>
      <c r="KY200" s="217"/>
      <c r="KZ200" s="217"/>
      <c r="LA200" s="217"/>
      <c r="LB200" s="217"/>
      <c r="LC200" s="217"/>
      <c r="LD200" s="217"/>
      <c r="LE200" s="217"/>
      <c r="LF200" s="217"/>
      <c r="LG200" s="217"/>
      <c r="LH200" s="217"/>
      <c r="LI200" s="217"/>
      <c r="LJ200" s="217"/>
      <c r="LK200" s="217"/>
      <c r="LL200" s="217"/>
      <c r="LM200" s="217"/>
      <c r="LN200" s="217"/>
      <c r="LO200" s="217"/>
    </row>
    <row r="201" spans="7:327" x14ac:dyDescent="0.2"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  <c r="EF201" s="217"/>
      <c r="EG201" s="217"/>
      <c r="EH201" s="217"/>
      <c r="EI201" s="217"/>
      <c r="EJ201" s="217"/>
      <c r="EK201" s="217"/>
      <c r="EL201" s="217"/>
      <c r="EM201" s="217"/>
      <c r="EN201" s="217"/>
      <c r="EO201" s="217"/>
      <c r="EP201" s="217"/>
      <c r="EQ201" s="217"/>
      <c r="ER201" s="217"/>
      <c r="ES201" s="217"/>
      <c r="ET201" s="217"/>
      <c r="EU201" s="217"/>
      <c r="EV201" s="217"/>
      <c r="EW201" s="217"/>
      <c r="EX201" s="217"/>
      <c r="EY201" s="217"/>
      <c r="EZ201" s="217"/>
      <c r="FA201" s="217"/>
      <c r="FB201" s="217"/>
      <c r="FC201" s="217"/>
      <c r="FD201" s="217"/>
      <c r="FE201" s="217"/>
      <c r="FF201" s="217"/>
      <c r="FG201" s="217"/>
      <c r="FH201" s="217"/>
      <c r="FI201" s="217"/>
      <c r="FJ201" s="217"/>
      <c r="FK201" s="217"/>
      <c r="FL201" s="217"/>
      <c r="FM201" s="217"/>
      <c r="FN201" s="217"/>
      <c r="FO201" s="217"/>
      <c r="FP201" s="217"/>
      <c r="FQ201" s="217"/>
      <c r="FR201" s="217"/>
      <c r="FS201" s="217"/>
      <c r="FT201" s="217"/>
      <c r="FU201" s="217"/>
      <c r="FV201" s="217"/>
      <c r="FW201" s="217"/>
      <c r="FX201" s="217"/>
      <c r="FY201" s="217"/>
      <c r="FZ201" s="217"/>
      <c r="GA201" s="217"/>
      <c r="GB201" s="217"/>
      <c r="GC201" s="217"/>
      <c r="GD201" s="217"/>
      <c r="GE201" s="217"/>
      <c r="GF201" s="217"/>
      <c r="GG201" s="217"/>
      <c r="GH201" s="217"/>
      <c r="GI201" s="217"/>
      <c r="GJ201" s="217"/>
      <c r="GK201" s="217"/>
      <c r="GL201" s="217"/>
      <c r="GM201" s="217"/>
      <c r="GN201" s="217"/>
      <c r="GO201" s="217"/>
      <c r="GP201" s="217"/>
      <c r="GQ201" s="217"/>
      <c r="GR201" s="217"/>
      <c r="GS201" s="217"/>
      <c r="GT201" s="217"/>
      <c r="GU201" s="217"/>
      <c r="GV201" s="217"/>
      <c r="GW201" s="217"/>
      <c r="GX201" s="217"/>
      <c r="GY201" s="217"/>
      <c r="GZ201" s="217"/>
      <c r="HA201" s="217"/>
      <c r="HB201" s="217"/>
      <c r="HC201" s="217"/>
      <c r="HD201" s="217"/>
      <c r="HE201" s="217"/>
      <c r="HF201" s="217"/>
      <c r="HG201" s="217"/>
      <c r="HH201" s="217"/>
      <c r="HI201" s="217"/>
      <c r="HJ201" s="217"/>
      <c r="HK201" s="217"/>
      <c r="HL201" s="217"/>
      <c r="HM201" s="217"/>
      <c r="HN201" s="217"/>
      <c r="HO201" s="217"/>
      <c r="HP201" s="217"/>
      <c r="HQ201" s="217"/>
      <c r="HR201" s="217"/>
      <c r="HS201" s="217"/>
      <c r="HT201" s="217"/>
      <c r="HU201" s="217"/>
      <c r="HV201" s="217"/>
      <c r="HW201" s="217"/>
      <c r="HX201" s="217"/>
      <c r="HY201" s="217"/>
      <c r="HZ201" s="217"/>
      <c r="IA201" s="217"/>
      <c r="IB201" s="217"/>
      <c r="IC201" s="217"/>
      <c r="ID201" s="217"/>
      <c r="IE201" s="217"/>
      <c r="IF201" s="217"/>
      <c r="IG201" s="217"/>
      <c r="IH201" s="217"/>
      <c r="II201" s="217"/>
      <c r="IJ201" s="217"/>
      <c r="IK201" s="217"/>
      <c r="IL201" s="217"/>
      <c r="IM201" s="217"/>
      <c r="IN201" s="217"/>
      <c r="IO201" s="217"/>
      <c r="IP201" s="217"/>
      <c r="IQ201" s="217"/>
      <c r="IR201" s="217"/>
      <c r="IS201" s="217"/>
      <c r="IT201" s="217"/>
      <c r="IU201" s="217"/>
      <c r="IV201" s="217"/>
      <c r="IW201" s="217"/>
      <c r="IX201" s="217"/>
      <c r="IY201" s="217"/>
      <c r="IZ201" s="217"/>
      <c r="JA201" s="217"/>
      <c r="JB201" s="217"/>
      <c r="JC201" s="217"/>
      <c r="JD201" s="217"/>
      <c r="JE201" s="217"/>
      <c r="JF201" s="217"/>
      <c r="JG201" s="217"/>
      <c r="JH201" s="217"/>
      <c r="JI201" s="217"/>
      <c r="JJ201" s="217"/>
      <c r="JK201" s="217"/>
      <c r="JL201" s="217"/>
      <c r="JM201" s="217"/>
      <c r="JN201" s="217"/>
      <c r="JO201" s="217"/>
      <c r="JP201" s="217"/>
      <c r="JQ201" s="217"/>
      <c r="JR201" s="217"/>
      <c r="JS201" s="217"/>
      <c r="JT201" s="217"/>
      <c r="JU201" s="217"/>
      <c r="JV201" s="217"/>
      <c r="JW201" s="217"/>
      <c r="JX201" s="217"/>
      <c r="JY201" s="217"/>
      <c r="JZ201" s="217"/>
      <c r="KA201" s="217"/>
      <c r="KB201" s="217"/>
      <c r="KC201" s="217"/>
      <c r="KD201" s="217"/>
      <c r="KE201" s="217"/>
      <c r="KF201" s="217"/>
      <c r="KG201" s="217"/>
      <c r="KH201" s="217"/>
      <c r="KI201" s="217"/>
      <c r="KJ201" s="217"/>
      <c r="KK201" s="217"/>
      <c r="KL201" s="217"/>
      <c r="KM201" s="217"/>
      <c r="KN201" s="217"/>
      <c r="KO201" s="217"/>
      <c r="KP201" s="217"/>
      <c r="KQ201" s="217"/>
      <c r="KR201" s="217"/>
      <c r="KS201" s="217"/>
      <c r="KT201" s="217"/>
      <c r="KU201" s="217"/>
      <c r="KV201" s="217"/>
      <c r="KW201" s="217"/>
      <c r="KX201" s="217"/>
      <c r="KY201" s="217"/>
      <c r="KZ201" s="217"/>
      <c r="LA201" s="217"/>
      <c r="LB201" s="217"/>
      <c r="LC201" s="217"/>
      <c r="LD201" s="217"/>
      <c r="LE201" s="217"/>
      <c r="LF201" s="217"/>
      <c r="LG201" s="217"/>
      <c r="LH201" s="217"/>
      <c r="LI201" s="217"/>
      <c r="LJ201" s="217"/>
      <c r="LK201" s="217"/>
      <c r="LL201" s="217"/>
      <c r="LM201" s="217"/>
      <c r="LN201" s="217"/>
      <c r="LO201" s="217"/>
    </row>
    <row r="202" spans="7:327" x14ac:dyDescent="0.2"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  <c r="EF202" s="217"/>
      <c r="EG202" s="217"/>
      <c r="EH202" s="217"/>
      <c r="EI202" s="217"/>
      <c r="EJ202" s="217"/>
      <c r="EK202" s="217"/>
      <c r="EL202" s="217"/>
      <c r="EM202" s="217"/>
      <c r="EN202" s="217"/>
      <c r="EO202" s="217"/>
      <c r="EP202" s="217"/>
      <c r="EQ202" s="217"/>
      <c r="ER202" s="217"/>
      <c r="ES202" s="217"/>
      <c r="ET202" s="217"/>
      <c r="EU202" s="217"/>
      <c r="EV202" s="217"/>
      <c r="EW202" s="217"/>
      <c r="EX202" s="217"/>
      <c r="EY202" s="217"/>
      <c r="EZ202" s="217"/>
      <c r="FA202" s="217"/>
      <c r="FB202" s="217"/>
      <c r="FC202" s="217"/>
      <c r="FD202" s="217"/>
      <c r="FE202" s="217"/>
      <c r="FF202" s="217"/>
      <c r="FG202" s="217"/>
      <c r="FH202" s="217"/>
      <c r="FI202" s="217"/>
      <c r="FJ202" s="217"/>
      <c r="FK202" s="217"/>
      <c r="FL202" s="217"/>
      <c r="FM202" s="217"/>
      <c r="FN202" s="217"/>
      <c r="FO202" s="217"/>
      <c r="FP202" s="217"/>
      <c r="FQ202" s="217"/>
      <c r="FR202" s="217"/>
      <c r="FS202" s="217"/>
      <c r="FT202" s="217"/>
      <c r="FU202" s="217"/>
      <c r="FV202" s="217"/>
      <c r="FW202" s="217"/>
      <c r="FX202" s="217"/>
      <c r="FY202" s="217"/>
      <c r="FZ202" s="217"/>
      <c r="GA202" s="217"/>
      <c r="GB202" s="217"/>
      <c r="GC202" s="217"/>
      <c r="GD202" s="217"/>
      <c r="GE202" s="217"/>
      <c r="GF202" s="217"/>
      <c r="GG202" s="217"/>
      <c r="GH202" s="217"/>
      <c r="GI202" s="217"/>
      <c r="GJ202" s="217"/>
      <c r="GK202" s="217"/>
      <c r="GL202" s="217"/>
      <c r="GM202" s="217"/>
      <c r="GN202" s="217"/>
      <c r="GO202" s="217"/>
      <c r="GP202" s="217"/>
      <c r="GQ202" s="217"/>
      <c r="GR202" s="217"/>
      <c r="GS202" s="217"/>
      <c r="GT202" s="217"/>
      <c r="GU202" s="217"/>
      <c r="GV202" s="217"/>
      <c r="GW202" s="217"/>
      <c r="GX202" s="217"/>
      <c r="GY202" s="217"/>
      <c r="GZ202" s="217"/>
      <c r="HA202" s="217"/>
      <c r="HB202" s="217"/>
      <c r="HC202" s="217"/>
      <c r="HD202" s="217"/>
      <c r="HE202" s="217"/>
      <c r="HF202" s="217"/>
      <c r="HG202" s="217"/>
      <c r="HH202" s="217"/>
      <c r="HI202" s="217"/>
      <c r="HJ202" s="217"/>
      <c r="HK202" s="217"/>
      <c r="HL202" s="217"/>
      <c r="HM202" s="217"/>
      <c r="HN202" s="217"/>
      <c r="HO202" s="217"/>
      <c r="HP202" s="217"/>
      <c r="HQ202" s="217"/>
      <c r="HR202" s="217"/>
      <c r="HS202" s="217"/>
      <c r="HT202" s="217"/>
      <c r="HU202" s="217"/>
      <c r="HV202" s="217"/>
      <c r="HW202" s="217"/>
      <c r="HX202" s="217"/>
      <c r="HY202" s="217"/>
      <c r="HZ202" s="217"/>
      <c r="IA202" s="217"/>
      <c r="IB202" s="217"/>
      <c r="IC202" s="217"/>
      <c r="ID202" s="217"/>
      <c r="IE202" s="217"/>
      <c r="IF202" s="217"/>
      <c r="IG202" s="217"/>
      <c r="IH202" s="217"/>
      <c r="II202" s="217"/>
      <c r="IJ202" s="217"/>
      <c r="IK202" s="217"/>
      <c r="IL202" s="217"/>
      <c r="IM202" s="217"/>
      <c r="IN202" s="217"/>
      <c r="IO202" s="217"/>
      <c r="IP202" s="217"/>
      <c r="IQ202" s="217"/>
      <c r="IR202" s="217"/>
      <c r="IS202" s="217"/>
      <c r="IT202" s="217"/>
      <c r="IU202" s="217"/>
      <c r="IV202" s="217"/>
      <c r="IW202" s="217"/>
      <c r="IX202" s="217"/>
      <c r="IY202" s="217"/>
      <c r="IZ202" s="217"/>
      <c r="JA202" s="217"/>
      <c r="JB202" s="217"/>
      <c r="JC202" s="217"/>
      <c r="JD202" s="217"/>
      <c r="JE202" s="217"/>
      <c r="JF202" s="217"/>
      <c r="JG202" s="217"/>
      <c r="JH202" s="217"/>
      <c r="JI202" s="217"/>
      <c r="JJ202" s="217"/>
      <c r="JK202" s="217"/>
      <c r="JL202" s="217"/>
      <c r="JM202" s="217"/>
      <c r="JN202" s="217"/>
      <c r="JO202" s="217"/>
      <c r="JP202" s="217"/>
      <c r="JQ202" s="217"/>
      <c r="JR202" s="217"/>
      <c r="JS202" s="217"/>
      <c r="JT202" s="217"/>
      <c r="JU202" s="217"/>
      <c r="JV202" s="217"/>
      <c r="JW202" s="217"/>
      <c r="JX202" s="217"/>
      <c r="JY202" s="217"/>
      <c r="JZ202" s="217"/>
      <c r="KA202" s="217"/>
      <c r="KB202" s="217"/>
      <c r="KC202" s="217"/>
      <c r="KD202" s="217"/>
      <c r="KE202" s="217"/>
      <c r="KF202" s="217"/>
      <c r="KG202" s="217"/>
      <c r="KH202" s="217"/>
      <c r="KI202" s="217"/>
      <c r="KJ202" s="217"/>
      <c r="KK202" s="217"/>
      <c r="KL202" s="217"/>
      <c r="KM202" s="217"/>
      <c r="KN202" s="217"/>
      <c r="KO202" s="217"/>
      <c r="KP202" s="217"/>
      <c r="KQ202" s="217"/>
      <c r="KR202" s="217"/>
      <c r="KS202" s="217"/>
      <c r="KT202" s="217"/>
      <c r="KU202" s="217"/>
      <c r="KV202" s="217"/>
      <c r="KW202" s="217"/>
      <c r="KX202" s="217"/>
      <c r="KY202" s="217"/>
      <c r="KZ202" s="217"/>
      <c r="LA202" s="217"/>
      <c r="LB202" s="217"/>
      <c r="LC202" s="217"/>
      <c r="LD202" s="217"/>
      <c r="LE202" s="217"/>
      <c r="LF202" s="217"/>
      <c r="LG202" s="217"/>
      <c r="LH202" s="217"/>
      <c r="LI202" s="217"/>
      <c r="LJ202" s="217"/>
      <c r="LK202" s="217"/>
      <c r="LL202" s="217"/>
      <c r="LM202" s="217"/>
      <c r="LN202" s="217"/>
      <c r="LO202" s="217"/>
    </row>
    <row r="203" spans="7:327" x14ac:dyDescent="0.2"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  <c r="EF203" s="217"/>
      <c r="EG203" s="217"/>
      <c r="EH203" s="217"/>
      <c r="EI203" s="217"/>
      <c r="EJ203" s="217"/>
      <c r="EK203" s="217"/>
      <c r="EL203" s="217"/>
      <c r="EM203" s="217"/>
      <c r="EN203" s="217"/>
      <c r="EO203" s="217"/>
      <c r="EP203" s="217"/>
      <c r="EQ203" s="217"/>
      <c r="ER203" s="217"/>
      <c r="ES203" s="217"/>
      <c r="ET203" s="217"/>
      <c r="EU203" s="217"/>
      <c r="EV203" s="217"/>
      <c r="EW203" s="217"/>
      <c r="EX203" s="217"/>
      <c r="EY203" s="217"/>
      <c r="EZ203" s="217"/>
      <c r="FA203" s="217"/>
      <c r="FB203" s="217"/>
      <c r="FC203" s="217"/>
      <c r="FD203" s="217"/>
      <c r="FE203" s="217"/>
      <c r="FF203" s="217"/>
      <c r="FG203" s="217"/>
      <c r="FH203" s="217"/>
      <c r="FI203" s="217"/>
      <c r="FJ203" s="217"/>
      <c r="FK203" s="217"/>
      <c r="FL203" s="217"/>
      <c r="FM203" s="217"/>
      <c r="FN203" s="217"/>
      <c r="FO203" s="217"/>
      <c r="FP203" s="217"/>
      <c r="FQ203" s="217"/>
      <c r="FR203" s="217"/>
      <c r="FS203" s="217"/>
      <c r="FT203" s="217"/>
      <c r="FU203" s="217"/>
      <c r="FV203" s="217"/>
      <c r="FW203" s="217"/>
      <c r="FX203" s="217"/>
      <c r="FY203" s="217"/>
      <c r="FZ203" s="217"/>
      <c r="GA203" s="217"/>
      <c r="GB203" s="217"/>
      <c r="GC203" s="217"/>
      <c r="GD203" s="217"/>
      <c r="GE203" s="217"/>
      <c r="GF203" s="217"/>
      <c r="GG203" s="217"/>
      <c r="GH203" s="217"/>
      <c r="GI203" s="217"/>
      <c r="GJ203" s="217"/>
      <c r="GK203" s="217"/>
      <c r="GL203" s="217"/>
      <c r="GM203" s="217"/>
      <c r="GN203" s="217"/>
      <c r="GO203" s="217"/>
      <c r="GP203" s="217"/>
      <c r="GQ203" s="217"/>
      <c r="GR203" s="217"/>
      <c r="GS203" s="217"/>
      <c r="GT203" s="217"/>
      <c r="GU203" s="217"/>
      <c r="GV203" s="217"/>
      <c r="GW203" s="217"/>
      <c r="GX203" s="217"/>
      <c r="GY203" s="217"/>
      <c r="GZ203" s="217"/>
      <c r="HA203" s="217"/>
      <c r="HB203" s="217"/>
      <c r="HC203" s="217"/>
      <c r="HD203" s="217"/>
      <c r="HE203" s="217"/>
      <c r="HF203" s="217"/>
      <c r="HG203" s="217"/>
      <c r="HH203" s="217"/>
      <c r="HI203" s="217"/>
      <c r="HJ203" s="217"/>
      <c r="HK203" s="217"/>
      <c r="HL203" s="217"/>
      <c r="HM203" s="217"/>
      <c r="HN203" s="217"/>
      <c r="HO203" s="217"/>
      <c r="HP203" s="217"/>
      <c r="HQ203" s="217"/>
      <c r="HR203" s="217"/>
      <c r="HS203" s="217"/>
      <c r="HT203" s="217"/>
      <c r="HU203" s="217"/>
      <c r="HV203" s="217"/>
      <c r="HW203" s="217"/>
      <c r="HX203" s="217"/>
      <c r="HY203" s="217"/>
      <c r="HZ203" s="217"/>
      <c r="IA203" s="217"/>
      <c r="IB203" s="217"/>
      <c r="IC203" s="217"/>
      <c r="ID203" s="217"/>
      <c r="IE203" s="217"/>
      <c r="IF203" s="217"/>
      <c r="IG203" s="217"/>
      <c r="IH203" s="217"/>
      <c r="II203" s="217"/>
      <c r="IJ203" s="217"/>
      <c r="IK203" s="217"/>
      <c r="IL203" s="217"/>
      <c r="IM203" s="217"/>
      <c r="IN203" s="217"/>
      <c r="IO203" s="217"/>
      <c r="IP203" s="217"/>
      <c r="IQ203" s="217"/>
      <c r="IR203" s="217"/>
      <c r="IS203" s="217"/>
      <c r="IT203" s="217"/>
      <c r="IU203" s="217"/>
      <c r="IV203" s="217"/>
      <c r="IW203" s="217"/>
      <c r="IX203" s="217"/>
      <c r="IY203" s="217"/>
      <c r="IZ203" s="217"/>
      <c r="JA203" s="217"/>
      <c r="JB203" s="217"/>
      <c r="JC203" s="217"/>
      <c r="JD203" s="217"/>
      <c r="JE203" s="217"/>
      <c r="JF203" s="217"/>
      <c r="JG203" s="217"/>
      <c r="JH203" s="217"/>
      <c r="JI203" s="217"/>
      <c r="JJ203" s="217"/>
      <c r="JK203" s="217"/>
      <c r="JL203" s="217"/>
      <c r="JM203" s="217"/>
      <c r="JN203" s="217"/>
      <c r="JO203" s="217"/>
      <c r="JP203" s="217"/>
      <c r="JQ203" s="217"/>
      <c r="JR203" s="217"/>
      <c r="JS203" s="217"/>
      <c r="JT203" s="217"/>
      <c r="JU203" s="217"/>
      <c r="JV203" s="217"/>
      <c r="JW203" s="217"/>
      <c r="JX203" s="217"/>
      <c r="JY203" s="217"/>
      <c r="JZ203" s="217"/>
      <c r="KA203" s="217"/>
      <c r="KB203" s="217"/>
      <c r="KC203" s="217"/>
      <c r="KD203" s="217"/>
      <c r="KE203" s="217"/>
      <c r="KF203" s="217"/>
      <c r="KG203" s="217"/>
      <c r="KH203" s="217"/>
      <c r="KI203" s="217"/>
      <c r="KJ203" s="217"/>
      <c r="KK203" s="217"/>
      <c r="KL203" s="217"/>
      <c r="KM203" s="217"/>
      <c r="KN203" s="217"/>
      <c r="KO203" s="217"/>
      <c r="KP203" s="217"/>
      <c r="KQ203" s="217"/>
      <c r="KR203" s="217"/>
      <c r="KS203" s="217"/>
      <c r="KT203" s="217"/>
      <c r="KU203" s="217"/>
      <c r="KV203" s="217"/>
      <c r="KW203" s="217"/>
      <c r="KX203" s="217"/>
      <c r="KY203" s="217"/>
      <c r="KZ203" s="217"/>
      <c r="LA203" s="217"/>
      <c r="LB203" s="217"/>
      <c r="LC203" s="217"/>
      <c r="LD203" s="217"/>
      <c r="LE203" s="217"/>
      <c r="LF203" s="217"/>
      <c r="LG203" s="217"/>
      <c r="LH203" s="217"/>
      <c r="LI203" s="217"/>
      <c r="LJ203" s="217"/>
      <c r="LK203" s="217"/>
      <c r="LL203" s="217"/>
      <c r="LM203" s="217"/>
      <c r="LN203" s="217"/>
      <c r="LO203" s="217"/>
    </row>
    <row r="204" spans="7:327" x14ac:dyDescent="0.2"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  <c r="EF204" s="217"/>
      <c r="EG204" s="217"/>
      <c r="EH204" s="217"/>
      <c r="EI204" s="217"/>
      <c r="EJ204" s="217"/>
      <c r="EK204" s="217"/>
      <c r="EL204" s="217"/>
      <c r="EM204" s="217"/>
      <c r="EN204" s="217"/>
      <c r="EO204" s="217"/>
      <c r="EP204" s="217"/>
      <c r="EQ204" s="217"/>
      <c r="ER204" s="217"/>
      <c r="ES204" s="217"/>
      <c r="ET204" s="217"/>
      <c r="EU204" s="217"/>
      <c r="EV204" s="217"/>
      <c r="EW204" s="217"/>
      <c r="EX204" s="217"/>
      <c r="EY204" s="217"/>
      <c r="EZ204" s="217"/>
      <c r="FA204" s="217"/>
      <c r="FB204" s="217"/>
      <c r="FC204" s="217"/>
      <c r="FD204" s="217"/>
      <c r="FE204" s="217"/>
      <c r="FF204" s="217"/>
      <c r="FG204" s="217"/>
      <c r="FH204" s="217"/>
      <c r="FI204" s="217"/>
      <c r="FJ204" s="217"/>
      <c r="FK204" s="217"/>
      <c r="FL204" s="217"/>
      <c r="FM204" s="217"/>
      <c r="FN204" s="217"/>
      <c r="FO204" s="217"/>
      <c r="FP204" s="217"/>
      <c r="FQ204" s="217"/>
      <c r="FR204" s="217"/>
      <c r="FS204" s="217"/>
      <c r="FT204" s="217"/>
      <c r="FU204" s="217"/>
      <c r="FV204" s="217"/>
      <c r="FW204" s="217"/>
      <c r="FX204" s="217"/>
      <c r="FY204" s="217"/>
      <c r="FZ204" s="217"/>
      <c r="GA204" s="217"/>
      <c r="GB204" s="217"/>
      <c r="GC204" s="217"/>
      <c r="GD204" s="217"/>
      <c r="GE204" s="217"/>
      <c r="GF204" s="217"/>
      <c r="GG204" s="217"/>
      <c r="GH204" s="217"/>
      <c r="GI204" s="217"/>
      <c r="GJ204" s="217"/>
      <c r="GK204" s="217"/>
      <c r="GL204" s="217"/>
      <c r="GM204" s="217"/>
      <c r="GN204" s="217"/>
      <c r="GO204" s="217"/>
      <c r="GP204" s="217"/>
      <c r="GQ204" s="217"/>
      <c r="GR204" s="217"/>
      <c r="GS204" s="217"/>
      <c r="GT204" s="217"/>
      <c r="GU204" s="217"/>
      <c r="GV204" s="217"/>
      <c r="GW204" s="217"/>
      <c r="GX204" s="217"/>
      <c r="GY204" s="217"/>
      <c r="GZ204" s="217"/>
      <c r="HA204" s="217"/>
      <c r="HB204" s="217"/>
      <c r="HC204" s="217"/>
      <c r="HD204" s="217"/>
      <c r="HE204" s="217"/>
      <c r="HF204" s="217"/>
      <c r="HG204" s="217"/>
      <c r="HH204" s="217"/>
      <c r="HI204" s="217"/>
      <c r="HJ204" s="217"/>
      <c r="HK204" s="217"/>
      <c r="HL204" s="217"/>
      <c r="HM204" s="217"/>
      <c r="HN204" s="217"/>
      <c r="HO204" s="217"/>
      <c r="HP204" s="217"/>
      <c r="HQ204" s="217"/>
      <c r="HR204" s="217"/>
      <c r="HS204" s="217"/>
      <c r="HT204" s="217"/>
      <c r="HU204" s="217"/>
      <c r="HV204" s="217"/>
      <c r="HW204" s="217"/>
      <c r="HX204" s="217"/>
      <c r="HY204" s="217"/>
      <c r="HZ204" s="217"/>
      <c r="IA204" s="217"/>
      <c r="IB204" s="217"/>
      <c r="IC204" s="217"/>
      <c r="ID204" s="217"/>
      <c r="IE204" s="217"/>
      <c r="IF204" s="217"/>
      <c r="IG204" s="217"/>
      <c r="IH204" s="217"/>
      <c r="II204" s="217"/>
      <c r="IJ204" s="217"/>
      <c r="IK204" s="217"/>
      <c r="IL204" s="217"/>
      <c r="IM204" s="217"/>
      <c r="IN204" s="217"/>
      <c r="IO204" s="217"/>
      <c r="IP204" s="217"/>
      <c r="IQ204" s="217"/>
      <c r="IR204" s="217"/>
      <c r="IS204" s="217"/>
      <c r="IT204" s="217"/>
      <c r="IU204" s="217"/>
      <c r="IV204" s="217"/>
      <c r="IW204" s="217"/>
      <c r="IX204" s="217"/>
      <c r="IY204" s="217"/>
      <c r="IZ204" s="217"/>
      <c r="JA204" s="217"/>
      <c r="JB204" s="217"/>
      <c r="JC204" s="217"/>
      <c r="JD204" s="217"/>
      <c r="JE204" s="217"/>
      <c r="JF204" s="217"/>
      <c r="JG204" s="217"/>
      <c r="JH204" s="217"/>
      <c r="JI204" s="217"/>
      <c r="JJ204" s="217"/>
      <c r="JK204" s="217"/>
      <c r="JL204" s="217"/>
      <c r="JM204" s="217"/>
      <c r="JN204" s="217"/>
      <c r="JO204" s="217"/>
      <c r="JP204" s="217"/>
      <c r="JQ204" s="217"/>
      <c r="JR204" s="217"/>
      <c r="JS204" s="217"/>
      <c r="JT204" s="217"/>
      <c r="JU204" s="217"/>
      <c r="JV204" s="217"/>
      <c r="JW204" s="217"/>
      <c r="JX204" s="217"/>
      <c r="JY204" s="217"/>
      <c r="JZ204" s="217"/>
      <c r="KA204" s="217"/>
      <c r="KB204" s="217"/>
      <c r="KC204" s="217"/>
      <c r="KD204" s="217"/>
      <c r="KE204" s="217"/>
      <c r="KF204" s="217"/>
      <c r="KG204" s="217"/>
      <c r="KH204" s="217"/>
      <c r="KI204" s="217"/>
      <c r="KJ204" s="217"/>
      <c r="KK204" s="217"/>
      <c r="KL204" s="217"/>
      <c r="KM204" s="217"/>
      <c r="KN204" s="217"/>
      <c r="KO204" s="217"/>
      <c r="KP204" s="217"/>
      <c r="KQ204" s="217"/>
      <c r="KR204" s="217"/>
      <c r="KS204" s="217"/>
      <c r="KT204" s="217"/>
      <c r="KU204" s="217"/>
      <c r="KV204" s="217"/>
      <c r="KW204" s="217"/>
      <c r="KX204" s="217"/>
      <c r="KY204" s="217"/>
      <c r="KZ204" s="217"/>
      <c r="LA204" s="217"/>
      <c r="LB204" s="217"/>
      <c r="LC204" s="217"/>
      <c r="LD204" s="217"/>
      <c r="LE204" s="217"/>
      <c r="LF204" s="217"/>
      <c r="LG204" s="217"/>
      <c r="LH204" s="217"/>
      <c r="LI204" s="217"/>
      <c r="LJ204" s="217"/>
      <c r="LK204" s="217"/>
      <c r="LL204" s="217"/>
      <c r="LM204" s="217"/>
      <c r="LN204" s="217"/>
      <c r="LO204" s="217"/>
    </row>
    <row r="205" spans="7:327" x14ac:dyDescent="0.2"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  <c r="EF205" s="217"/>
      <c r="EG205" s="217"/>
      <c r="EH205" s="217"/>
      <c r="EI205" s="217"/>
      <c r="EJ205" s="217"/>
      <c r="EK205" s="217"/>
      <c r="EL205" s="217"/>
      <c r="EM205" s="217"/>
      <c r="EN205" s="217"/>
      <c r="EO205" s="217"/>
      <c r="EP205" s="217"/>
      <c r="EQ205" s="217"/>
      <c r="ER205" s="217"/>
      <c r="ES205" s="217"/>
      <c r="ET205" s="217"/>
      <c r="EU205" s="217"/>
      <c r="EV205" s="217"/>
      <c r="EW205" s="217"/>
      <c r="EX205" s="217"/>
      <c r="EY205" s="217"/>
      <c r="EZ205" s="217"/>
      <c r="FA205" s="217"/>
      <c r="FB205" s="217"/>
      <c r="FC205" s="217"/>
      <c r="FD205" s="217"/>
      <c r="FE205" s="217"/>
      <c r="FF205" s="217"/>
      <c r="FG205" s="217"/>
      <c r="FH205" s="217"/>
      <c r="FI205" s="217"/>
      <c r="FJ205" s="217"/>
      <c r="FK205" s="217"/>
      <c r="FL205" s="217"/>
      <c r="FM205" s="217"/>
      <c r="FN205" s="217"/>
      <c r="FO205" s="217"/>
      <c r="FP205" s="217"/>
      <c r="FQ205" s="217"/>
      <c r="FR205" s="217"/>
      <c r="FS205" s="217"/>
      <c r="FT205" s="217"/>
      <c r="FU205" s="217"/>
      <c r="FV205" s="217"/>
      <c r="FW205" s="217"/>
      <c r="FX205" s="217"/>
      <c r="FY205" s="217"/>
      <c r="FZ205" s="217"/>
      <c r="GA205" s="217"/>
      <c r="GB205" s="217"/>
      <c r="GC205" s="217"/>
      <c r="GD205" s="217"/>
      <c r="GE205" s="217"/>
      <c r="GF205" s="217"/>
      <c r="GG205" s="217"/>
      <c r="GH205" s="217"/>
      <c r="GI205" s="217"/>
      <c r="GJ205" s="217"/>
      <c r="GK205" s="217"/>
      <c r="GL205" s="217"/>
      <c r="GM205" s="217"/>
      <c r="GN205" s="217"/>
      <c r="GO205" s="217"/>
      <c r="GP205" s="217"/>
      <c r="GQ205" s="217"/>
      <c r="GR205" s="217"/>
      <c r="GS205" s="217"/>
      <c r="GT205" s="217"/>
      <c r="GU205" s="217"/>
      <c r="GV205" s="217"/>
      <c r="GW205" s="217"/>
      <c r="GX205" s="217"/>
      <c r="GY205" s="217"/>
      <c r="GZ205" s="217"/>
      <c r="HA205" s="217"/>
      <c r="HB205" s="217"/>
      <c r="HC205" s="217"/>
      <c r="HD205" s="217"/>
      <c r="HE205" s="217"/>
      <c r="HF205" s="217"/>
      <c r="HG205" s="217"/>
      <c r="HH205" s="217"/>
      <c r="HI205" s="217"/>
      <c r="HJ205" s="217"/>
      <c r="HK205" s="217"/>
      <c r="HL205" s="217"/>
      <c r="HM205" s="217"/>
      <c r="HN205" s="217"/>
      <c r="HO205" s="217"/>
      <c r="HP205" s="217"/>
      <c r="HQ205" s="217"/>
      <c r="HR205" s="217"/>
      <c r="HS205" s="217"/>
      <c r="HT205" s="217"/>
      <c r="HU205" s="217"/>
      <c r="HV205" s="217"/>
      <c r="HW205" s="217"/>
      <c r="HX205" s="217"/>
      <c r="HY205" s="217"/>
      <c r="HZ205" s="217"/>
      <c r="IA205" s="217"/>
      <c r="IB205" s="217"/>
      <c r="IC205" s="217"/>
      <c r="ID205" s="217"/>
      <c r="IE205" s="217"/>
      <c r="IF205" s="217"/>
      <c r="IG205" s="217"/>
      <c r="IH205" s="217"/>
      <c r="II205" s="217"/>
      <c r="IJ205" s="217"/>
      <c r="IK205" s="217"/>
      <c r="IL205" s="217"/>
      <c r="IM205" s="217"/>
      <c r="IN205" s="217"/>
      <c r="IO205" s="217"/>
      <c r="IP205" s="217"/>
      <c r="IQ205" s="217"/>
      <c r="IR205" s="217"/>
      <c r="IS205" s="217"/>
      <c r="IT205" s="217"/>
      <c r="IU205" s="217"/>
      <c r="IV205" s="217"/>
      <c r="IW205" s="217"/>
      <c r="IX205" s="217"/>
      <c r="IY205" s="217"/>
      <c r="IZ205" s="217"/>
      <c r="JA205" s="217"/>
      <c r="JB205" s="217"/>
      <c r="JC205" s="217"/>
      <c r="JD205" s="217"/>
      <c r="JE205" s="217"/>
      <c r="JF205" s="217"/>
      <c r="JG205" s="217"/>
      <c r="JH205" s="217"/>
      <c r="JI205" s="217"/>
      <c r="JJ205" s="217"/>
      <c r="JK205" s="217"/>
      <c r="JL205" s="217"/>
      <c r="JM205" s="217"/>
      <c r="JN205" s="217"/>
      <c r="JO205" s="217"/>
      <c r="JP205" s="217"/>
      <c r="JQ205" s="217"/>
      <c r="JR205" s="217"/>
      <c r="JS205" s="217"/>
      <c r="JT205" s="217"/>
      <c r="JU205" s="217"/>
      <c r="JV205" s="217"/>
      <c r="JW205" s="217"/>
      <c r="JX205" s="217"/>
      <c r="JY205" s="217"/>
      <c r="JZ205" s="217"/>
      <c r="KA205" s="217"/>
      <c r="KB205" s="217"/>
      <c r="KC205" s="217"/>
      <c r="KD205" s="217"/>
      <c r="KE205" s="217"/>
      <c r="KF205" s="217"/>
      <c r="KG205" s="217"/>
      <c r="KH205" s="217"/>
      <c r="KI205" s="217"/>
      <c r="KJ205" s="217"/>
      <c r="KK205" s="217"/>
      <c r="KL205" s="217"/>
      <c r="KM205" s="217"/>
      <c r="KN205" s="217"/>
      <c r="KO205" s="217"/>
      <c r="KP205" s="217"/>
      <c r="KQ205" s="217"/>
      <c r="KR205" s="217"/>
      <c r="KS205" s="217"/>
      <c r="KT205" s="217"/>
      <c r="KU205" s="217"/>
      <c r="KV205" s="217"/>
      <c r="KW205" s="217"/>
      <c r="KX205" s="217"/>
      <c r="KY205" s="217"/>
      <c r="KZ205" s="217"/>
      <c r="LA205" s="217"/>
      <c r="LB205" s="217"/>
      <c r="LC205" s="217"/>
      <c r="LD205" s="217"/>
      <c r="LE205" s="217"/>
      <c r="LF205" s="217"/>
      <c r="LG205" s="217"/>
      <c r="LH205" s="217"/>
      <c r="LI205" s="217"/>
      <c r="LJ205" s="217"/>
      <c r="LK205" s="217"/>
      <c r="LL205" s="217"/>
      <c r="LM205" s="217"/>
      <c r="LN205" s="217"/>
      <c r="LO205" s="217"/>
    </row>
    <row r="206" spans="7:327" x14ac:dyDescent="0.2"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  <c r="EF206" s="217"/>
      <c r="EG206" s="217"/>
      <c r="EH206" s="217"/>
      <c r="EI206" s="217"/>
      <c r="EJ206" s="217"/>
      <c r="EK206" s="217"/>
      <c r="EL206" s="217"/>
      <c r="EM206" s="217"/>
      <c r="EN206" s="217"/>
      <c r="EO206" s="217"/>
      <c r="EP206" s="217"/>
      <c r="EQ206" s="217"/>
      <c r="ER206" s="217"/>
      <c r="ES206" s="217"/>
      <c r="ET206" s="217"/>
      <c r="EU206" s="217"/>
      <c r="EV206" s="217"/>
      <c r="EW206" s="217"/>
      <c r="EX206" s="217"/>
      <c r="EY206" s="217"/>
      <c r="EZ206" s="217"/>
      <c r="FA206" s="217"/>
      <c r="FB206" s="217"/>
      <c r="FC206" s="217"/>
      <c r="FD206" s="217"/>
      <c r="FE206" s="217"/>
      <c r="FF206" s="217"/>
      <c r="FG206" s="217"/>
      <c r="FH206" s="217"/>
      <c r="FI206" s="217"/>
      <c r="FJ206" s="217"/>
      <c r="FK206" s="217"/>
      <c r="FL206" s="217"/>
      <c r="FM206" s="217"/>
      <c r="FN206" s="217"/>
      <c r="FO206" s="217"/>
      <c r="FP206" s="217"/>
      <c r="FQ206" s="217"/>
      <c r="FR206" s="217"/>
      <c r="FS206" s="217"/>
      <c r="FT206" s="217"/>
      <c r="FU206" s="217"/>
      <c r="FV206" s="217"/>
      <c r="FW206" s="217"/>
      <c r="FX206" s="217"/>
      <c r="FY206" s="217"/>
      <c r="FZ206" s="217"/>
      <c r="GA206" s="217"/>
      <c r="GB206" s="217"/>
      <c r="GC206" s="217"/>
      <c r="GD206" s="217"/>
      <c r="GE206" s="217"/>
      <c r="GF206" s="217"/>
      <c r="GG206" s="217"/>
      <c r="GH206" s="217"/>
      <c r="GI206" s="217"/>
      <c r="GJ206" s="217"/>
      <c r="GK206" s="217"/>
      <c r="GL206" s="217"/>
      <c r="GM206" s="217"/>
      <c r="GN206" s="217"/>
      <c r="GO206" s="217"/>
      <c r="GP206" s="217"/>
      <c r="GQ206" s="217"/>
      <c r="GR206" s="217"/>
      <c r="GS206" s="217"/>
      <c r="GT206" s="217"/>
      <c r="GU206" s="217"/>
      <c r="GV206" s="217"/>
      <c r="GW206" s="217"/>
      <c r="GX206" s="217"/>
      <c r="GY206" s="217"/>
      <c r="GZ206" s="217"/>
      <c r="HA206" s="217"/>
      <c r="HB206" s="217"/>
      <c r="HC206" s="217"/>
      <c r="HD206" s="217"/>
      <c r="HE206" s="217"/>
      <c r="HF206" s="217"/>
      <c r="HG206" s="217"/>
      <c r="HH206" s="217"/>
      <c r="HI206" s="217"/>
      <c r="HJ206" s="217"/>
      <c r="HK206" s="217"/>
      <c r="HL206" s="217"/>
      <c r="HM206" s="217"/>
      <c r="HN206" s="217"/>
      <c r="HO206" s="217"/>
      <c r="HP206" s="217"/>
      <c r="HQ206" s="217"/>
      <c r="HR206" s="217"/>
      <c r="HS206" s="217"/>
      <c r="HT206" s="217"/>
      <c r="HU206" s="217"/>
      <c r="HV206" s="217"/>
      <c r="HW206" s="217"/>
      <c r="HX206" s="217"/>
      <c r="HY206" s="217"/>
      <c r="HZ206" s="217"/>
      <c r="IA206" s="217"/>
      <c r="IB206" s="217"/>
      <c r="IC206" s="217"/>
      <c r="ID206" s="217"/>
      <c r="IE206" s="217"/>
      <c r="IF206" s="217"/>
      <c r="IG206" s="217"/>
      <c r="IH206" s="217"/>
      <c r="II206" s="217"/>
      <c r="IJ206" s="217"/>
      <c r="IK206" s="217"/>
      <c r="IL206" s="217"/>
      <c r="IM206" s="217"/>
      <c r="IN206" s="217"/>
      <c r="IO206" s="217"/>
      <c r="IP206" s="217"/>
      <c r="IQ206" s="217"/>
      <c r="IR206" s="217"/>
      <c r="IS206" s="217"/>
      <c r="IT206" s="217"/>
      <c r="IU206" s="217"/>
      <c r="IV206" s="217"/>
      <c r="IW206" s="217"/>
      <c r="IX206" s="217"/>
      <c r="IY206" s="217"/>
      <c r="IZ206" s="217"/>
      <c r="JA206" s="217"/>
      <c r="JB206" s="217"/>
      <c r="JC206" s="217"/>
      <c r="JD206" s="217"/>
      <c r="JE206" s="217"/>
      <c r="JF206" s="217"/>
      <c r="JG206" s="217"/>
      <c r="JH206" s="217"/>
      <c r="JI206" s="217"/>
      <c r="JJ206" s="217"/>
      <c r="JK206" s="217"/>
      <c r="JL206" s="217"/>
      <c r="JM206" s="217"/>
      <c r="JN206" s="217"/>
      <c r="JO206" s="217"/>
      <c r="JP206" s="217"/>
      <c r="JQ206" s="217"/>
      <c r="JR206" s="217"/>
      <c r="JS206" s="217"/>
      <c r="JT206" s="217"/>
      <c r="JU206" s="217"/>
      <c r="JV206" s="217"/>
      <c r="JW206" s="217"/>
      <c r="JX206" s="217"/>
      <c r="JY206" s="217"/>
      <c r="JZ206" s="217"/>
      <c r="KA206" s="217"/>
      <c r="KB206" s="217"/>
      <c r="KC206" s="217"/>
      <c r="KD206" s="217"/>
      <c r="KE206" s="217"/>
      <c r="KF206" s="217"/>
      <c r="KG206" s="217"/>
      <c r="KH206" s="217"/>
      <c r="KI206" s="217"/>
      <c r="KJ206" s="217"/>
      <c r="KK206" s="217"/>
      <c r="KL206" s="217"/>
      <c r="KM206" s="217"/>
      <c r="KN206" s="217"/>
      <c r="KO206" s="217"/>
      <c r="KP206" s="217"/>
      <c r="KQ206" s="217"/>
      <c r="KR206" s="217"/>
      <c r="KS206" s="217"/>
      <c r="KT206" s="217"/>
      <c r="KU206" s="217"/>
      <c r="KV206" s="217"/>
      <c r="KW206" s="217"/>
      <c r="KX206" s="217"/>
      <c r="KY206" s="217"/>
      <c r="KZ206" s="217"/>
      <c r="LA206" s="217"/>
      <c r="LB206" s="217"/>
      <c r="LC206" s="217"/>
      <c r="LD206" s="217"/>
      <c r="LE206" s="217"/>
      <c r="LF206" s="217"/>
      <c r="LG206" s="217"/>
      <c r="LH206" s="217"/>
      <c r="LI206" s="217"/>
      <c r="LJ206" s="217"/>
      <c r="LK206" s="217"/>
      <c r="LL206" s="217"/>
      <c r="LM206" s="217"/>
      <c r="LN206" s="217"/>
      <c r="LO206" s="217"/>
    </row>
    <row r="207" spans="7:327" x14ac:dyDescent="0.2"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  <c r="CR207" s="217"/>
      <c r="CS207" s="217"/>
      <c r="CT207" s="217"/>
      <c r="CU207" s="217"/>
      <c r="CV207" s="217"/>
      <c r="CW207" s="217"/>
      <c r="CX207" s="217"/>
      <c r="CY207" s="217"/>
      <c r="CZ207" s="217"/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/>
      <c r="DT207" s="217"/>
      <c r="DU207" s="217"/>
      <c r="DV207" s="217"/>
      <c r="DW207" s="217"/>
      <c r="DX207" s="217"/>
      <c r="DY207" s="217"/>
      <c r="DZ207" s="217"/>
      <c r="EA207" s="217"/>
      <c r="EB207" s="217"/>
      <c r="EC207" s="217"/>
      <c r="ED207" s="217"/>
      <c r="EE207" s="217"/>
      <c r="EF207" s="217"/>
      <c r="EG207" s="217"/>
      <c r="EH207" s="217"/>
      <c r="EI207" s="217"/>
      <c r="EJ207" s="217"/>
      <c r="EK207" s="217"/>
      <c r="EL207" s="217"/>
      <c r="EM207" s="217"/>
      <c r="EN207" s="217"/>
      <c r="EO207" s="217"/>
      <c r="EP207" s="217"/>
      <c r="EQ207" s="217"/>
      <c r="ER207" s="217"/>
      <c r="ES207" s="217"/>
      <c r="ET207" s="217"/>
      <c r="EU207" s="217"/>
      <c r="EV207" s="217"/>
      <c r="EW207" s="217"/>
      <c r="EX207" s="217"/>
      <c r="EY207" s="217"/>
      <c r="EZ207" s="217"/>
      <c r="FA207" s="217"/>
      <c r="FB207" s="217"/>
      <c r="FC207" s="217"/>
      <c r="FD207" s="217"/>
      <c r="FE207" s="217"/>
      <c r="FF207" s="217"/>
      <c r="FG207" s="217"/>
      <c r="FH207" s="217"/>
      <c r="FI207" s="217"/>
      <c r="FJ207" s="217"/>
      <c r="FK207" s="217"/>
      <c r="FL207" s="217"/>
      <c r="FM207" s="217"/>
      <c r="FN207" s="217"/>
      <c r="FO207" s="217"/>
      <c r="FP207" s="217"/>
      <c r="FQ207" s="217"/>
      <c r="FR207" s="217"/>
      <c r="FS207" s="217"/>
      <c r="FT207" s="217"/>
      <c r="FU207" s="217"/>
      <c r="FV207" s="217"/>
      <c r="FW207" s="217"/>
      <c r="FX207" s="217"/>
      <c r="FY207" s="217"/>
      <c r="FZ207" s="217"/>
      <c r="GA207" s="217"/>
      <c r="GB207" s="217"/>
      <c r="GC207" s="217"/>
      <c r="GD207" s="217"/>
      <c r="GE207" s="217"/>
      <c r="GF207" s="217"/>
      <c r="GG207" s="217"/>
      <c r="GH207" s="217"/>
      <c r="GI207" s="217"/>
      <c r="GJ207" s="217"/>
      <c r="GK207" s="217"/>
      <c r="GL207" s="217"/>
      <c r="GM207" s="217"/>
      <c r="GN207" s="217"/>
      <c r="GO207" s="217"/>
      <c r="GP207" s="217"/>
      <c r="GQ207" s="217"/>
      <c r="GR207" s="217"/>
      <c r="GS207" s="217"/>
      <c r="GT207" s="217"/>
      <c r="GU207" s="217"/>
      <c r="GV207" s="217"/>
      <c r="GW207" s="217"/>
      <c r="GX207" s="217"/>
      <c r="GY207" s="217"/>
      <c r="GZ207" s="217"/>
      <c r="HA207" s="217"/>
      <c r="HB207" s="217"/>
      <c r="HC207" s="217"/>
      <c r="HD207" s="217"/>
      <c r="HE207" s="217"/>
      <c r="HF207" s="217"/>
      <c r="HG207" s="217"/>
      <c r="HH207" s="217"/>
      <c r="HI207" s="217"/>
      <c r="HJ207" s="217"/>
      <c r="HK207" s="217"/>
      <c r="HL207" s="217"/>
      <c r="HM207" s="217"/>
      <c r="HN207" s="217"/>
      <c r="HO207" s="217"/>
      <c r="HP207" s="217"/>
      <c r="HQ207" s="217"/>
      <c r="HR207" s="217"/>
      <c r="HS207" s="217"/>
      <c r="HT207" s="217"/>
      <c r="HU207" s="217"/>
      <c r="HV207" s="217"/>
      <c r="HW207" s="217"/>
      <c r="HX207" s="217"/>
      <c r="HY207" s="217"/>
      <c r="HZ207" s="217"/>
      <c r="IA207" s="217"/>
      <c r="IB207" s="217"/>
      <c r="IC207" s="217"/>
      <c r="ID207" s="217"/>
      <c r="IE207" s="217"/>
      <c r="IF207" s="217"/>
      <c r="IG207" s="217"/>
      <c r="IH207" s="217"/>
      <c r="II207" s="217"/>
      <c r="IJ207" s="217"/>
      <c r="IK207" s="217"/>
      <c r="IL207" s="217"/>
      <c r="IM207" s="217"/>
      <c r="IN207" s="217"/>
      <c r="IO207" s="217"/>
      <c r="IP207" s="217"/>
      <c r="IQ207" s="217"/>
      <c r="IR207" s="217"/>
      <c r="IS207" s="217"/>
      <c r="IT207" s="217"/>
      <c r="IU207" s="217"/>
      <c r="IV207" s="217"/>
      <c r="IW207" s="217"/>
      <c r="IX207" s="217"/>
      <c r="IY207" s="217"/>
      <c r="IZ207" s="217"/>
      <c r="JA207" s="217"/>
      <c r="JB207" s="217"/>
      <c r="JC207" s="217"/>
      <c r="JD207" s="217"/>
      <c r="JE207" s="217"/>
      <c r="JF207" s="217"/>
      <c r="JG207" s="217"/>
      <c r="JH207" s="217"/>
      <c r="JI207" s="217"/>
      <c r="JJ207" s="217"/>
      <c r="JK207" s="217"/>
      <c r="JL207" s="217"/>
      <c r="JM207" s="217"/>
      <c r="JN207" s="217"/>
      <c r="JO207" s="217"/>
      <c r="JP207" s="217"/>
      <c r="JQ207" s="217"/>
      <c r="JR207" s="217"/>
      <c r="JS207" s="217"/>
      <c r="JT207" s="217"/>
      <c r="JU207" s="217"/>
      <c r="JV207" s="217"/>
      <c r="JW207" s="217"/>
      <c r="JX207" s="217"/>
      <c r="JY207" s="217"/>
      <c r="JZ207" s="217"/>
      <c r="KA207" s="217"/>
      <c r="KB207" s="217"/>
      <c r="KC207" s="217"/>
      <c r="KD207" s="217"/>
      <c r="KE207" s="217"/>
      <c r="KF207" s="217"/>
      <c r="KG207" s="217"/>
      <c r="KH207" s="217"/>
      <c r="KI207" s="217"/>
      <c r="KJ207" s="217"/>
      <c r="KK207" s="217"/>
      <c r="KL207" s="217"/>
      <c r="KM207" s="217"/>
      <c r="KN207" s="217"/>
      <c r="KO207" s="217"/>
      <c r="KP207" s="217"/>
      <c r="KQ207" s="217"/>
      <c r="KR207" s="217"/>
      <c r="KS207" s="217"/>
      <c r="KT207" s="217"/>
      <c r="KU207" s="217"/>
      <c r="KV207" s="217"/>
      <c r="KW207" s="217"/>
      <c r="KX207" s="217"/>
      <c r="KY207" s="217"/>
      <c r="KZ207" s="217"/>
      <c r="LA207" s="217"/>
      <c r="LB207" s="217"/>
      <c r="LC207" s="217"/>
      <c r="LD207" s="217"/>
      <c r="LE207" s="217"/>
      <c r="LF207" s="217"/>
      <c r="LG207" s="217"/>
      <c r="LH207" s="217"/>
      <c r="LI207" s="217"/>
      <c r="LJ207" s="217"/>
      <c r="LK207" s="217"/>
      <c r="LL207" s="217"/>
      <c r="LM207" s="217"/>
      <c r="LN207" s="217"/>
      <c r="LO207" s="217"/>
    </row>
    <row r="208" spans="7:327" x14ac:dyDescent="0.2"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  <c r="EF208" s="217"/>
      <c r="EG208" s="217"/>
      <c r="EH208" s="217"/>
      <c r="EI208" s="217"/>
      <c r="EJ208" s="217"/>
      <c r="EK208" s="217"/>
      <c r="EL208" s="217"/>
      <c r="EM208" s="217"/>
      <c r="EN208" s="217"/>
      <c r="EO208" s="217"/>
      <c r="EP208" s="217"/>
      <c r="EQ208" s="217"/>
      <c r="ER208" s="217"/>
      <c r="ES208" s="217"/>
      <c r="ET208" s="217"/>
      <c r="EU208" s="217"/>
      <c r="EV208" s="217"/>
      <c r="EW208" s="217"/>
      <c r="EX208" s="217"/>
      <c r="EY208" s="217"/>
      <c r="EZ208" s="217"/>
      <c r="FA208" s="217"/>
      <c r="FB208" s="217"/>
      <c r="FC208" s="217"/>
      <c r="FD208" s="217"/>
      <c r="FE208" s="217"/>
      <c r="FF208" s="217"/>
      <c r="FG208" s="217"/>
      <c r="FH208" s="217"/>
      <c r="FI208" s="217"/>
      <c r="FJ208" s="217"/>
      <c r="FK208" s="217"/>
      <c r="FL208" s="217"/>
      <c r="FM208" s="217"/>
      <c r="FN208" s="217"/>
      <c r="FO208" s="217"/>
      <c r="FP208" s="217"/>
      <c r="FQ208" s="217"/>
      <c r="FR208" s="217"/>
      <c r="FS208" s="217"/>
      <c r="FT208" s="217"/>
      <c r="FU208" s="217"/>
      <c r="FV208" s="217"/>
      <c r="FW208" s="217"/>
      <c r="FX208" s="217"/>
      <c r="FY208" s="217"/>
      <c r="FZ208" s="217"/>
      <c r="GA208" s="217"/>
      <c r="GB208" s="217"/>
      <c r="GC208" s="217"/>
      <c r="GD208" s="217"/>
      <c r="GE208" s="217"/>
      <c r="GF208" s="217"/>
      <c r="GG208" s="217"/>
      <c r="GH208" s="217"/>
      <c r="GI208" s="217"/>
      <c r="GJ208" s="217"/>
      <c r="GK208" s="217"/>
      <c r="GL208" s="217"/>
      <c r="GM208" s="217"/>
      <c r="GN208" s="217"/>
      <c r="GO208" s="217"/>
      <c r="GP208" s="217"/>
      <c r="GQ208" s="217"/>
      <c r="GR208" s="217"/>
      <c r="GS208" s="217"/>
      <c r="GT208" s="217"/>
      <c r="GU208" s="217"/>
      <c r="GV208" s="217"/>
      <c r="GW208" s="217"/>
      <c r="GX208" s="217"/>
      <c r="GY208" s="217"/>
      <c r="GZ208" s="217"/>
      <c r="HA208" s="217"/>
      <c r="HB208" s="217"/>
      <c r="HC208" s="217"/>
      <c r="HD208" s="217"/>
      <c r="HE208" s="217"/>
      <c r="HF208" s="217"/>
      <c r="HG208" s="217"/>
      <c r="HH208" s="217"/>
      <c r="HI208" s="217"/>
      <c r="HJ208" s="217"/>
      <c r="HK208" s="217"/>
      <c r="HL208" s="217"/>
      <c r="HM208" s="217"/>
      <c r="HN208" s="217"/>
      <c r="HO208" s="217"/>
      <c r="HP208" s="217"/>
      <c r="HQ208" s="217"/>
      <c r="HR208" s="217"/>
      <c r="HS208" s="217"/>
      <c r="HT208" s="217"/>
      <c r="HU208" s="217"/>
      <c r="HV208" s="217"/>
      <c r="HW208" s="217"/>
      <c r="HX208" s="217"/>
      <c r="HY208" s="217"/>
      <c r="HZ208" s="217"/>
      <c r="IA208" s="217"/>
      <c r="IB208" s="217"/>
      <c r="IC208" s="217"/>
      <c r="ID208" s="217"/>
      <c r="IE208" s="217"/>
      <c r="IF208" s="217"/>
      <c r="IG208" s="217"/>
      <c r="IH208" s="217"/>
      <c r="II208" s="217"/>
      <c r="IJ208" s="217"/>
      <c r="IK208" s="217"/>
      <c r="IL208" s="217"/>
      <c r="IM208" s="217"/>
      <c r="IN208" s="217"/>
      <c r="IO208" s="217"/>
      <c r="IP208" s="217"/>
      <c r="IQ208" s="217"/>
      <c r="IR208" s="217"/>
      <c r="IS208" s="217"/>
      <c r="IT208" s="217"/>
      <c r="IU208" s="217"/>
      <c r="IV208" s="217"/>
      <c r="IW208" s="217"/>
      <c r="IX208" s="217"/>
      <c r="IY208" s="217"/>
      <c r="IZ208" s="217"/>
      <c r="JA208" s="217"/>
      <c r="JB208" s="217"/>
      <c r="JC208" s="217"/>
      <c r="JD208" s="217"/>
      <c r="JE208" s="217"/>
      <c r="JF208" s="217"/>
      <c r="JG208" s="217"/>
      <c r="JH208" s="217"/>
      <c r="JI208" s="217"/>
      <c r="JJ208" s="217"/>
      <c r="JK208" s="217"/>
      <c r="JL208" s="217"/>
      <c r="JM208" s="217"/>
      <c r="JN208" s="217"/>
      <c r="JO208" s="217"/>
      <c r="JP208" s="217"/>
      <c r="JQ208" s="217"/>
      <c r="JR208" s="217"/>
      <c r="JS208" s="217"/>
      <c r="JT208" s="217"/>
      <c r="JU208" s="217"/>
      <c r="JV208" s="217"/>
      <c r="JW208" s="217"/>
      <c r="JX208" s="217"/>
      <c r="JY208" s="217"/>
      <c r="JZ208" s="217"/>
      <c r="KA208" s="217"/>
      <c r="KB208" s="217"/>
      <c r="KC208" s="217"/>
      <c r="KD208" s="217"/>
      <c r="KE208" s="217"/>
      <c r="KF208" s="217"/>
      <c r="KG208" s="217"/>
      <c r="KH208" s="217"/>
      <c r="KI208" s="217"/>
      <c r="KJ208" s="217"/>
      <c r="KK208" s="217"/>
      <c r="KL208" s="217"/>
      <c r="KM208" s="217"/>
      <c r="KN208" s="217"/>
      <c r="KO208" s="217"/>
      <c r="KP208" s="217"/>
      <c r="KQ208" s="217"/>
      <c r="KR208" s="217"/>
      <c r="KS208" s="217"/>
      <c r="KT208" s="217"/>
      <c r="KU208" s="217"/>
      <c r="KV208" s="217"/>
      <c r="KW208" s="217"/>
      <c r="KX208" s="217"/>
      <c r="KY208" s="217"/>
      <c r="KZ208" s="217"/>
      <c r="LA208" s="217"/>
      <c r="LB208" s="217"/>
      <c r="LC208" s="217"/>
      <c r="LD208" s="217"/>
      <c r="LE208" s="217"/>
      <c r="LF208" s="217"/>
      <c r="LG208" s="217"/>
      <c r="LH208" s="217"/>
      <c r="LI208" s="217"/>
      <c r="LJ208" s="217"/>
      <c r="LK208" s="217"/>
      <c r="LL208" s="217"/>
      <c r="LM208" s="217"/>
      <c r="LN208" s="217"/>
      <c r="LO208" s="217"/>
    </row>
    <row r="209" spans="7:327" x14ac:dyDescent="0.2"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  <c r="EF209" s="217"/>
      <c r="EG209" s="217"/>
      <c r="EH209" s="217"/>
      <c r="EI209" s="217"/>
      <c r="EJ209" s="217"/>
      <c r="EK209" s="217"/>
      <c r="EL209" s="217"/>
      <c r="EM209" s="217"/>
      <c r="EN209" s="217"/>
      <c r="EO209" s="217"/>
      <c r="EP209" s="217"/>
      <c r="EQ209" s="217"/>
      <c r="ER209" s="217"/>
      <c r="ES209" s="217"/>
      <c r="ET209" s="217"/>
      <c r="EU209" s="217"/>
      <c r="EV209" s="217"/>
      <c r="EW209" s="217"/>
      <c r="EX209" s="217"/>
      <c r="EY209" s="217"/>
      <c r="EZ209" s="217"/>
      <c r="FA209" s="217"/>
      <c r="FB209" s="217"/>
      <c r="FC209" s="217"/>
      <c r="FD209" s="217"/>
      <c r="FE209" s="217"/>
      <c r="FF209" s="217"/>
      <c r="FG209" s="217"/>
      <c r="FH209" s="217"/>
      <c r="FI209" s="217"/>
      <c r="FJ209" s="217"/>
      <c r="FK209" s="217"/>
      <c r="FL209" s="217"/>
      <c r="FM209" s="217"/>
      <c r="FN209" s="217"/>
      <c r="FO209" s="217"/>
      <c r="FP209" s="217"/>
      <c r="FQ209" s="217"/>
      <c r="FR209" s="217"/>
      <c r="FS209" s="217"/>
      <c r="FT209" s="217"/>
      <c r="FU209" s="217"/>
      <c r="FV209" s="217"/>
      <c r="FW209" s="217"/>
      <c r="FX209" s="217"/>
      <c r="FY209" s="217"/>
      <c r="FZ209" s="217"/>
      <c r="GA209" s="217"/>
      <c r="GB209" s="217"/>
      <c r="GC209" s="217"/>
      <c r="GD209" s="217"/>
      <c r="GE209" s="217"/>
      <c r="GF209" s="217"/>
      <c r="GG209" s="217"/>
      <c r="GH209" s="217"/>
      <c r="GI209" s="217"/>
      <c r="GJ209" s="217"/>
      <c r="GK209" s="217"/>
      <c r="GL209" s="217"/>
      <c r="GM209" s="217"/>
      <c r="GN209" s="217"/>
      <c r="GO209" s="217"/>
      <c r="GP209" s="217"/>
      <c r="GQ209" s="217"/>
      <c r="GR209" s="217"/>
      <c r="GS209" s="217"/>
      <c r="GT209" s="217"/>
      <c r="GU209" s="217"/>
      <c r="GV209" s="217"/>
      <c r="GW209" s="217"/>
      <c r="GX209" s="217"/>
      <c r="GY209" s="217"/>
      <c r="GZ209" s="217"/>
      <c r="HA209" s="217"/>
      <c r="HB209" s="217"/>
      <c r="HC209" s="217"/>
      <c r="HD209" s="217"/>
      <c r="HE209" s="217"/>
      <c r="HF209" s="217"/>
      <c r="HG209" s="217"/>
      <c r="HH209" s="217"/>
      <c r="HI209" s="217"/>
      <c r="HJ209" s="217"/>
      <c r="HK209" s="217"/>
      <c r="HL209" s="217"/>
      <c r="HM209" s="217"/>
      <c r="HN209" s="217"/>
      <c r="HO209" s="217"/>
      <c r="HP209" s="217"/>
      <c r="HQ209" s="217"/>
      <c r="HR209" s="217"/>
      <c r="HS209" s="217"/>
      <c r="HT209" s="217"/>
      <c r="HU209" s="217"/>
      <c r="HV209" s="217"/>
      <c r="HW209" s="217"/>
      <c r="HX209" s="217"/>
      <c r="HY209" s="217"/>
      <c r="HZ209" s="217"/>
      <c r="IA209" s="217"/>
      <c r="IB209" s="217"/>
      <c r="IC209" s="217"/>
      <c r="ID209" s="217"/>
      <c r="IE209" s="217"/>
      <c r="IF209" s="217"/>
      <c r="IG209" s="217"/>
      <c r="IH209" s="217"/>
      <c r="II209" s="217"/>
      <c r="IJ209" s="217"/>
      <c r="IK209" s="217"/>
      <c r="IL209" s="217"/>
      <c r="IM209" s="217"/>
      <c r="IN209" s="217"/>
      <c r="IO209" s="217"/>
      <c r="IP209" s="217"/>
      <c r="IQ209" s="217"/>
      <c r="IR209" s="217"/>
      <c r="IS209" s="217"/>
      <c r="IT209" s="217"/>
      <c r="IU209" s="217"/>
      <c r="IV209" s="217"/>
      <c r="IW209" s="217"/>
      <c r="IX209" s="217"/>
      <c r="IY209" s="217"/>
      <c r="IZ209" s="217"/>
      <c r="JA209" s="217"/>
      <c r="JB209" s="217"/>
      <c r="JC209" s="217"/>
      <c r="JD209" s="217"/>
      <c r="JE209" s="217"/>
      <c r="JF209" s="217"/>
      <c r="JG209" s="217"/>
      <c r="JH209" s="217"/>
      <c r="JI209" s="217"/>
      <c r="JJ209" s="217"/>
      <c r="JK209" s="217"/>
      <c r="JL209" s="217"/>
      <c r="JM209" s="217"/>
      <c r="JN209" s="217"/>
      <c r="JO209" s="217"/>
      <c r="JP209" s="217"/>
      <c r="JQ209" s="217"/>
      <c r="JR209" s="217"/>
      <c r="JS209" s="217"/>
      <c r="JT209" s="217"/>
      <c r="JU209" s="217"/>
      <c r="JV209" s="217"/>
      <c r="JW209" s="217"/>
      <c r="JX209" s="217"/>
      <c r="JY209" s="217"/>
      <c r="JZ209" s="217"/>
      <c r="KA209" s="217"/>
      <c r="KB209" s="217"/>
      <c r="KC209" s="217"/>
      <c r="KD209" s="217"/>
      <c r="KE209" s="217"/>
      <c r="KF209" s="217"/>
      <c r="KG209" s="217"/>
      <c r="KH209" s="217"/>
      <c r="KI209" s="217"/>
      <c r="KJ209" s="217"/>
      <c r="KK209" s="217"/>
      <c r="KL209" s="217"/>
      <c r="KM209" s="217"/>
      <c r="KN209" s="217"/>
      <c r="KO209" s="217"/>
      <c r="KP209" s="217"/>
      <c r="KQ209" s="217"/>
      <c r="KR209" s="217"/>
      <c r="KS209" s="217"/>
      <c r="KT209" s="217"/>
      <c r="KU209" s="217"/>
      <c r="KV209" s="217"/>
      <c r="KW209" s="217"/>
      <c r="KX209" s="217"/>
      <c r="KY209" s="217"/>
      <c r="KZ209" s="217"/>
      <c r="LA209" s="217"/>
      <c r="LB209" s="217"/>
      <c r="LC209" s="217"/>
      <c r="LD209" s="217"/>
      <c r="LE209" s="217"/>
      <c r="LF209" s="217"/>
      <c r="LG209" s="217"/>
      <c r="LH209" s="217"/>
      <c r="LI209" s="217"/>
      <c r="LJ209" s="217"/>
      <c r="LK209" s="217"/>
      <c r="LL209" s="217"/>
      <c r="LM209" s="217"/>
      <c r="LN209" s="217"/>
      <c r="LO209" s="217"/>
    </row>
    <row r="210" spans="7:327" x14ac:dyDescent="0.2"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  <c r="EF210" s="217"/>
      <c r="EG210" s="217"/>
      <c r="EH210" s="217"/>
      <c r="EI210" s="217"/>
      <c r="EJ210" s="217"/>
      <c r="EK210" s="217"/>
      <c r="EL210" s="217"/>
      <c r="EM210" s="217"/>
      <c r="EN210" s="217"/>
      <c r="EO210" s="217"/>
      <c r="EP210" s="217"/>
      <c r="EQ210" s="217"/>
      <c r="ER210" s="217"/>
      <c r="ES210" s="217"/>
      <c r="ET210" s="217"/>
      <c r="EU210" s="217"/>
      <c r="EV210" s="217"/>
      <c r="EW210" s="217"/>
      <c r="EX210" s="217"/>
      <c r="EY210" s="217"/>
      <c r="EZ210" s="217"/>
      <c r="FA210" s="217"/>
      <c r="FB210" s="217"/>
      <c r="FC210" s="217"/>
      <c r="FD210" s="217"/>
      <c r="FE210" s="217"/>
      <c r="FF210" s="217"/>
      <c r="FG210" s="217"/>
      <c r="FH210" s="217"/>
      <c r="FI210" s="217"/>
      <c r="FJ210" s="217"/>
      <c r="FK210" s="217"/>
      <c r="FL210" s="217"/>
      <c r="FM210" s="217"/>
      <c r="FN210" s="217"/>
      <c r="FO210" s="217"/>
      <c r="FP210" s="217"/>
      <c r="FQ210" s="217"/>
      <c r="FR210" s="217"/>
      <c r="FS210" s="217"/>
      <c r="FT210" s="217"/>
      <c r="FU210" s="217"/>
      <c r="FV210" s="217"/>
      <c r="FW210" s="217"/>
      <c r="FX210" s="217"/>
      <c r="FY210" s="217"/>
      <c r="FZ210" s="217"/>
      <c r="GA210" s="217"/>
      <c r="GB210" s="217"/>
      <c r="GC210" s="217"/>
      <c r="GD210" s="217"/>
      <c r="GE210" s="217"/>
      <c r="GF210" s="217"/>
      <c r="GG210" s="217"/>
      <c r="GH210" s="217"/>
      <c r="GI210" s="217"/>
      <c r="GJ210" s="217"/>
      <c r="GK210" s="217"/>
      <c r="GL210" s="217"/>
      <c r="GM210" s="217"/>
      <c r="GN210" s="217"/>
      <c r="GO210" s="217"/>
      <c r="GP210" s="217"/>
      <c r="GQ210" s="217"/>
      <c r="GR210" s="217"/>
      <c r="GS210" s="217"/>
      <c r="GT210" s="217"/>
      <c r="GU210" s="217"/>
      <c r="GV210" s="217"/>
      <c r="GW210" s="217"/>
      <c r="GX210" s="217"/>
      <c r="GY210" s="217"/>
      <c r="GZ210" s="217"/>
      <c r="HA210" s="217"/>
      <c r="HB210" s="217"/>
      <c r="HC210" s="217"/>
      <c r="HD210" s="217"/>
      <c r="HE210" s="217"/>
      <c r="HF210" s="217"/>
      <c r="HG210" s="217"/>
      <c r="HH210" s="217"/>
      <c r="HI210" s="217"/>
      <c r="HJ210" s="217"/>
      <c r="HK210" s="217"/>
      <c r="HL210" s="217"/>
      <c r="HM210" s="217"/>
      <c r="HN210" s="217"/>
      <c r="HO210" s="217"/>
      <c r="HP210" s="217"/>
      <c r="HQ210" s="217"/>
      <c r="HR210" s="217"/>
      <c r="HS210" s="217"/>
      <c r="HT210" s="217"/>
      <c r="HU210" s="217"/>
      <c r="HV210" s="217"/>
      <c r="HW210" s="217"/>
      <c r="HX210" s="217"/>
      <c r="HY210" s="217"/>
      <c r="HZ210" s="217"/>
      <c r="IA210" s="217"/>
      <c r="IB210" s="217"/>
      <c r="IC210" s="217"/>
      <c r="ID210" s="217"/>
      <c r="IE210" s="217"/>
      <c r="IF210" s="217"/>
      <c r="IG210" s="217"/>
      <c r="IH210" s="217"/>
      <c r="II210" s="217"/>
      <c r="IJ210" s="217"/>
      <c r="IK210" s="217"/>
      <c r="IL210" s="217"/>
      <c r="IM210" s="217"/>
      <c r="IN210" s="217"/>
      <c r="IO210" s="217"/>
      <c r="IP210" s="217"/>
      <c r="IQ210" s="217"/>
      <c r="IR210" s="217"/>
      <c r="IS210" s="217"/>
      <c r="IT210" s="217"/>
      <c r="IU210" s="217"/>
      <c r="IV210" s="217"/>
      <c r="IW210" s="217"/>
      <c r="IX210" s="217"/>
      <c r="IY210" s="217"/>
      <c r="IZ210" s="217"/>
      <c r="JA210" s="217"/>
      <c r="JB210" s="217"/>
      <c r="JC210" s="217"/>
      <c r="JD210" s="217"/>
      <c r="JE210" s="217"/>
      <c r="JF210" s="217"/>
      <c r="JG210" s="217"/>
      <c r="JH210" s="217"/>
      <c r="JI210" s="217"/>
      <c r="JJ210" s="217"/>
      <c r="JK210" s="217"/>
      <c r="JL210" s="217"/>
      <c r="JM210" s="217"/>
      <c r="JN210" s="217"/>
      <c r="JO210" s="217"/>
      <c r="JP210" s="217"/>
      <c r="JQ210" s="217"/>
      <c r="JR210" s="217"/>
      <c r="JS210" s="217"/>
      <c r="JT210" s="217"/>
      <c r="JU210" s="217"/>
      <c r="JV210" s="217"/>
      <c r="JW210" s="217"/>
      <c r="JX210" s="217"/>
      <c r="JY210" s="217"/>
      <c r="JZ210" s="217"/>
      <c r="KA210" s="217"/>
      <c r="KB210" s="217"/>
      <c r="KC210" s="217"/>
      <c r="KD210" s="217"/>
      <c r="KE210" s="217"/>
      <c r="KF210" s="217"/>
      <c r="KG210" s="217"/>
      <c r="KH210" s="217"/>
      <c r="KI210" s="217"/>
      <c r="KJ210" s="217"/>
      <c r="KK210" s="217"/>
      <c r="KL210" s="217"/>
      <c r="KM210" s="217"/>
      <c r="KN210" s="217"/>
      <c r="KO210" s="217"/>
      <c r="KP210" s="217"/>
      <c r="KQ210" s="217"/>
      <c r="KR210" s="217"/>
      <c r="KS210" s="217"/>
      <c r="KT210" s="217"/>
      <c r="KU210" s="217"/>
      <c r="KV210" s="217"/>
      <c r="KW210" s="217"/>
      <c r="KX210" s="217"/>
      <c r="KY210" s="217"/>
      <c r="KZ210" s="217"/>
      <c r="LA210" s="217"/>
      <c r="LB210" s="217"/>
      <c r="LC210" s="217"/>
      <c r="LD210" s="217"/>
      <c r="LE210" s="217"/>
      <c r="LF210" s="217"/>
      <c r="LG210" s="217"/>
      <c r="LH210" s="217"/>
      <c r="LI210" s="217"/>
      <c r="LJ210" s="217"/>
      <c r="LK210" s="217"/>
      <c r="LL210" s="217"/>
      <c r="LM210" s="217"/>
      <c r="LN210" s="217"/>
      <c r="LO210" s="217"/>
    </row>
    <row r="211" spans="7:327" x14ac:dyDescent="0.2"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  <c r="EF211" s="217"/>
      <c r="EG211" s="217"/>
      <c r="EH211" s="217"/>
      <c r="EI211" s="217"/>
      <c r="EJ211" s="217"/>
      <c r="EK211" s="217"/>
      <c r="EL211" s="217"/>
      <c r="EM211" s="217"/>
      <c r="EN211" s="217"/>
      <c r="EO211" s="217"/>
      <c r="EP211" s="217"/>
      <c r="EQ211" s="217"/>
      <c r="ER211" s="217"/>
      <c r="ES211" s="217"/>
      <c r="ET211" s="217"/>
      <c r="EU211" s="217"/>
      <c r="EV211" s="217"/>
      <c r="EW211" s="217"/>
      <c r="EX211" s="217"/>
      <c r="EY211" s="217"/>
      <c r="EZ211" s="217"/>
      <c r="FA211" s="217"/>
      <c r="FB211" s="217"/>
      <c r="FC211" s="217"/>
      <c r="FD211" s="217"/>
      <c r="FE211" s="217"/>
      <c r="FF211" s="217"/>
      <c r="FG211" s="217"/>
      <c r="FH211" s="217"/>
      <c r="FI211" s="217"/>
      <c r="FJ211" s="217"/>
      <c r="FK211" s="217"/>
      <c r="FL211" s="217"/>
      <c r="FM211" s="217"/>
      <c r="FN211" s="217"/>
      <c r="FO211" s="217"/>
      <c r="FP211" s="217"/>
      <c r="FQ211" s="217"/>
      <c r="FR211" s="217"/>
      <c r="FS211" s="217"/>
      <c r="FT211" s="217"/>
      <c r="FU211" s="217"/>
      <c r="FV211" s="217"/>
      <c r="FW211" s="217"/>
      <c r="FX211" s="217"/>
      <c r="FY211" s="217"/>
      <c r="FZ211" s="217"/>
      <c r="GA211" s="217"/>
      <c r="GB211" s="217"/>
      <c r="GC211" s="217"/>
      <c r="GD211" s="217"/>
      <c r="GE211" s="217"/>
      <c r="GF211" s="217"/>
      <c r="GG211" s="217"/>
      <c r="GH211" s="217"/>
      <c r="GI211" s="217"/>
      <c r="GJ211" s="217"/>
      <c r="GK211" s="217"/>
      <c r="GL211" s="217"/>
      <c r="GM211" s="217"/>
      <c r="GN211" s="217"/>
      <c r="GO211" s="217"/>
      <c r="GP211" s="217"/>
      <c r="GQ211" s="217"/>
      <c r="GR211" s="217"/>
      <c r="GS211" s="217"/>
      <c r="GT211" s="217"/>
      <c r="GU211" s="217"/>
      <c r="GV211" s="217"/>
      <c r="GW211" s="217"/>
      <c r="GX211" s="217"/>
      <c r="GY211" s="217"/>
      <c r="GZ211" s="217"/>
      <c r="HA211" s="217"/>
      <c r="HB211" s="217"/>
      <c r="HC211" s="217"/>
      <c r="HD211" s="217"/>
      <c r="HE211" s="217"/>
      <c r="HF211" s="217"/>
      <c r="HG211" s="217"/>
      <c r="HH211" s="217"/>
      <c r="HI211" s="217"/>
      <c r="HJ211" s="217"/>
      <c r="HK211" s="217"/>
      <c r="HL211" s="217"/>
      <c r="HM211" s="217"/>
      <c r="HN211" s="217"/>
      <c r="HO211" s="217"/>
      <c r="HP211" s="217"/>
      <c r="HQ211" s="217"/>
      <c r="HR211" s="217"/>
      <c r="HS211" s="217"/>
      <c r="HT211" s="217"/>
      <c r="HU211" s="217"/>
      <c r="HV211" s="217"/>
      <c r="HW211" s="217"/>
      <c r="HX211" s="217"/>
      <c r="HY211" s="217"/>
      <c r="HZ211" s="217"/>
      <c r="IA211" s="217"/>
      <c r="IB211" s="217"/>
      <c r="IC211" s="217"/>
      <c r="ID211" s="217"/>
      <c r="IE211" s="217"/>
      <c r="IF211" s="217"/>
      <c r="IG211" s="217"/>
      <c r="IH211" s="217"/>
      <c r="II211" s="217"/>
      <c r="IJ211" s="217"/>
      <c r="IK211" s="217"/>
      <c r="IL211" s="217"/>
      <c r="IM211" s="217"/>
      <c r="IN211" s="217"/>
      <c r="IO211" s="217"/>
      <c r="IP211" s="217"/>
      <c r="IQ211" s="217"/>
      <c r="IR211" s="217"/>
      <c r="IS211" s="217"/>
      <c r="IT211" s="217"/>
      <c r="IU211" s="217"/>
      <c r="IV211" s="217"/>
      <c r="IW211" s="217"/>
      <c r="IX211" s="217"/>
      <c r="IY211" s="217"/>
      <c r="IZ211" s="217"/>
      <c r="JA211" s="217"/>
      <c r="JB211" s="217"/>
      <c r="JC211" s="217"/>
      <c r="JD211" s="217"/>
      <c r="JE211" s="217"/>
      <c r="JF211" s="217"/>
      <c r="JG211" s="217"/>
      <c r="JH211" s="217"/>
      <c r="JI211" s="217"/>
      <c r="JJ211" s="217"/>
      <c r="JK211" s="217"/>
      <c r="JL211" s="217"/>
      <c r="JM211" s="217"/>
      <c r="JN211" s="217"/>
      <c r="JO211" s="217"/>
      <c r="JP211" s="217"/>
      <c r="JQ211" s="217"/>
      <c r="JR211" s="217"/>
      <c r="JS211" s="217"/>
      <c r="JT211" s="217"/>
      <c r="JU211" s="217"/>
      <c r="JV211" s="217"/>
      <c r="JW211" s="217"/>
      <c r="JX211" s="217"/>
      <c r="JY211" s="217"/>
      <c r="JZ211" s="217"/>
      <c r="KA211" s="217"/>
      <c r="KB211" s="217"/>
      <c r="KC211" s="217"/>
      <c r="KD211" s="217"/>
      <c r="KE211" s="217"/>
      <c r="KF211" s="217"/>
      <c r="KG211" s="217"/>
      <c r="KH211" s="217"/>
      <c r="KI211" s="217"/>
      <c r="KJ211" s="217"/>
      <c r="KK211" s="217"/>
      <c r="KL211" s="217"/>
      <c r="KM211" s="217"/>
      <c r="KN211" s="217"/>
      <c r="KO211" s="217"/>
      <c r="KP211" s="217"/>
      <c r="KQ211" s="217"/>
      <c r="KR211" s="217"/>
      <c r="KS211" s="217"/>
      <c r="KT211" s="217"/>
      <c r="KU211" s="217"/>
      <c r="KV211" s="217"/>
      <c r="KW211" s="217"/>
      <c r="KX211" s="217"/>
      <c r="KY211" s="217"/>
      <c r="KZ211" s="217"/>
      <c r="LA211" s="217"/>
      <c r="LB211" s="217"/>
      <c r="LC211" s="217"/>
      <c r="LD211" s="217"/>
      <c r="LE211" s="217"/>
      <c r="LF211" s="217"/>
      <c r="LG211" s="217"/>
      <c r="LH211" s="217"/>
      <c r="LI211" s="217"/>
      <c r="LJ211" s="217"/>
      <c r="LK211" s="217"/>
      <c r="LL211" s="217"/>
      <c r="LM211" s="217"/>
      <c r="LN211" s="217"/>
      <c r="LO211" s="217"/>
    </row>
    <row r="212" spans="7:327" x14ac:dyDescent="0.2"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  <c r="EF212" s="217"/>
      <c r="EG212" s="217"/>
      <c r="EH212" s="217"/>
      <c r="EI212" s="217"/>
      <c r="EJ212" s="217"/>
      <c r="EK212" s="217"/>
      <c r="EL212" s="217"/>
      <c r="EM212" s="217"/>
      <c r="EN212" s="217"/>
      <c r="EO212" s="217"/>
      <c r="EP212" s="217"/>
      <c r="EQ212" s="217"/>
      <c r="ER212" s="217"/>
      <c r="ES212" s="217"/>
      <c r="ET212" s="217"/>
      <c r="EU212" s="217"/>
      <c r="EV212" s="217"/>
      <c r="EW212" s="217"/>
      <c r="EX212" s="217"/>
      <c r="EY212" s="217"/>
      <c r="EZ212" s="217"/>
      <c r="FA212" s="217"/>
      <c r="FB212" s="217"/>
      <c r="FC212" s="217"/>
      <c r="FD212" s="217"/>
      <c r="FE212" s="217"/>
      <c r="FF212" s="217"/>
      <c r="FG212" s="217"/>
      <c r="FH212" s="217"/>
      <c r="FI212" s="217"/>
      <c r="FJ212" s="217"/>
      <c r="FK212" s="217"/>
      <c r="FL212" s="217"/>
      <c r="FM212" s="217"/>
      <c r="FN212" s="217"/>
      <c r="FO212" s="217"/>
      <c r="FP212" s="217"/>
      <c r="FQ212" s="217"/>
      <c r="FR212" s="217"/>
      <c r="FS212" s="217"/>
      <c r="FT212" s="217"/>
      <c r="FU212" s="217"/>
      <c r="FV212" s="217"/>
      <c r="FW212" s="217"/>
      <c r="FX212" s="217"/>
      <c r="FY212" s="217"/>
      <c r="FZ212" s="217"/>
      <c r="GA212" s="217"/>
      <c r="GB212" s="217"/>
      <c r="GC212" s="217"/>
      <c r="GD212" s="217"/>
      <c r="GE212" s="217"/>
      <c r="GF212" s="217"/>
      <c r="GG212" s="217"/>
      <c r="GH212" s="217"/>
      <c r="GI212" s="217"/>
      <c r="GJ212" s="217"/>
      <c r="GK212" s="217"/>
      <c r="GL212" s="217"/>
      <c r="GM212" s="217"/>
      <c r="GN212" s="217"/>
      <c r="GO212" s="217"/>
      <c r="GP212" s="217"/>
      <c r="GQ212" s="217"/>
      <c r="GR212" s="217"/>
      <c r="GS212" s="217"/>
      <c r="GT212" s="217"/>
      <c r="GU212" s="217"/>
      <c r="GV212" s="217"/>
      <c r="GW212" s="217"/>
      <c r="GX212" s="217"/>
      <c r="GY212" s="217"/>
      <c r="GZ212" s="217"/>
      <c r="HA212" s="217"/>
      <c r="HB212" s="217"/>
      <c r="HC212" s="217"/>
      <c r="HD212" s="217"/>
      <c r="HE212" s="217"/>
      <c r="HF212" s="217"/>
      <c r="HG212" s="217"/>
      <c r="HH212" s="217"/>
      <c r="HI212" s="217"/>
      <c r="HJ212" s="217"/>
      <c r="HK212" s="217"/>
      <c r="HL212" s="217"/>
      <c r="HM212" s="217"/>
      <c r="HN212" s="217"/>
      <c r="HO212" s="217"/>
      <c r="HP212" s="217"/>
      <c r="HQ212" s="217"/>
      <c r="HR212" s="217"/>
      <c r="HS212" s="217"/>
      <c r="HT212" s="217"/>
      <c r="HU212" s="217"/>
      <c r="HV212" s="217"/>
      <c r="HW212" s="217"/>
      <c r="HX212" s="217"/>
      <c r="HY212" s="217"/>
      <c r="HZ212" s="217"/>
      <c r="IA212" s="217"/>
      <c r="IB212" s="217"/>
      <c r="IC212" s="217"/>
      <c r="ID212" s="217"/>
      <c r="IE212" s="217"/>
      <c r="IF212" s="217"/>
      <c r="IG212" s="217"/>
      <c r="IH212" s="217"/>
      <c r="II212" s="217"/>
      <c r="IJ212" s="217"/>
      <c r="IK212" s="217"/>
      <c r="IL212" s="217"/>
      <c r="IM212" s="217"/>
      <c r="IN212" s="217"/>
      <c r="IO212" s="217"/>
      <c r="IP212" s="217"/>
      <c r="IQ212" s="217"/>
      <c r="IR212" s="217"/>
      <c r="IS212" s="217"/>
      <c r="IT212" s="217"/>
      <c r="IU212" s="217"/>
      <c r="IV212" s="217"/>
      <c r="IW212" s="217"/>
      <c r="IX212" s="217"/>
      <c r="IY212" s="217"/>
      <c r="IZ212" s="217"/>
      <c r="JA212" s="217"/>
      <c r="JB212" s="217"/>
      <c r="JC212" s="217"/>
      <c r="JD212" s="217"/>
      <c r="JE212" s="217"/>
      <c r="JF212" s="217"/>
      <c r="JG212" s="217"/>
      <c r="JH212" s="217"/>
      <c r="JI212" s="217"/>
      <c r="JJ212" s="217"/>
      <c r="JK212" s="217"/>
      <c r="JL212" s="217"/>
      <c r="JM212" s="217"/>
      <c r="JN212" s="217"/>
      <c r="JO212" s="217"/>
      <c r="JP212" s="217"/>
      <c r="JQ212" s="217"/>
      <c r="JR212" s="217"/>
      <c r="JS212" s="217"/>
      <c r="JT212" s="217"/>
      <c r="JU212" s="217"/>
      <c r="JV212" s="217"/>
      <c r="JW212" s="217"/>
      <c r="JX212" s="217"/>
      <c r="JY212" s="217"/>
      <c r="JZ212" s="217"/>
      <c r="KA212" s="217"/>
      <c r="KB212" s="217"/>
      <c r="KC212" s="217"/>
      <c r="KD212" s="217"/>
      <c r="KE212" s="217"/>
      <c r="KF212" s="217"/>
      <c r="KG212" s="217"/>
      <c r="KH212" s="217"/>
      <c r="KI212" s="217"/>
      <c r="KJ212" s="217"/>
      <c r="KK212" s="217"/>
      <c r="KL212" s="217"/>
      <c r="KM212" s="217"/>
      <c r="KN212" s="217"/>
      <c r="KO212" s="217"/>
      <c r="KP212" s="217"/>
      <c r="KQ212" s="217"/>
      <c r="KR212" s="217"/>
      <c r="KS212" s="217"/>
      <c r="KT212" s="217"/>
      <c r="KU212" s="217"/>
      <c r="KV212" s="217"/>
      <c r="KW212" s="217"/>
      <c r="KX212" s="217"/>
      <c r="KY212" s="217"/>
      <c r="KZ212" s="217"/>
      <c r="LA212" s="217"/>
      <c r="LB212" s="217"/>
      <c r="LC212" s="217"/>
      <c r="LD212" s="217"/>
      <c r="LE212" s="217"/>
      <c r="LF212" s="217"/>
      <c r="LG212" s="217"/>
      <c r="LH212" s="217"/>
      <c r="LI212" s="217"/>
      <c r="LJ212" s="217"/>
      <c r="LK212" s="217"/>
      <c r="LL212" s="217"/>
      <c r="LM212" s="217"/>
      <c r="LN212" s="217"/>
      <c r="LO212" s="217"/>
    </row>
    <row r="213" spans="7:327" x14ac:dyDescent="0.2"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  <c r="CR213" s="217"/>
      <c r="CS213" s="217"/>
      <c r="CT213" s="217"/>
      <c r="CU213" s="217"/>
      <c r="CV213" s="217"/>
      <c r="CW213" s="217"/>
      <c r="CX213" s="217"/>
      <c r="CY213" s="217"/>
      <c r="CZ213" s="217"/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  <c r="DP213" s="217"/>
      <c r="DQ213" s="217"/>
      <c r="DR213" s="217"/>
      <c r="DS213" s="217"/>
      <c r="DT213" s="217"/>
      <c r="DU213" s="217"/>
      <c r="DV213" s="217"/>
      <c r="DW213" s="217"/>
      <c r="DX213" s="217"/>
      <c r="DY213" s="217"/>
      <c r="DZ213" s="217"/>
      <c r="EA213" s="217"/>
      <c r="EB213" s="217"/>
      <c r="EC213" s="217"/>
      <c r="ED213" s="217"/>
      <c r="EE213" s="217"/>
      <c r="EF213" s="217"/>
      <c r="EG213" s="217"/>
      <c r="EH213" s="217"/>
      <c r="EI213" s="217"/>
      <c r="EJ213" s="217"/>
      <c r="EK213" s="217"/>
      <c r="EL213" s="217"/>
      <c r="EM213" s="217"/>
      <c r="EN213" s="217"/>
      <c r="EO213" s="217"/>
      <c r="EP213" s="217"/>
      <c r="EQ213" s="217"/>
      <c r="ER213" s="217"/>
      <c r="ES213" s="217"/>
      <c r="ET213" s="217"/>
      <c r="EU213" s="217"/>
      <c r="EV213" s="217"/>
      <c r="EW213" s="217"/>
      <c r="EX213" s="217"/>
      <c r="EY213" s="217"/>
      <c r="EZ213" s="217"/>
      <c r="FA213" s="217"/>
      <c r="FB213" s="217"/>
      <c r="FC213" s="217"/>
      <c r="FD213" s="217"/>
      <c r="FE213" s="217"/>
      <c r="FF213" s="217"/>
      <c r="FG213" s="217"/>
      <c r="FH213" s="217"/>
      <c r="FI213" s="217"/>
      <c r="FJ213" s="217"/>
      <c r="FK213" s="217"/>
      <c r="FL213" s="217"/>
      <c r="FM213" s="217"/>
      <c r="FN213" s="217"/>
      <c r="FO213" s="217"/>
      <c r="FP213" s="217"/>
      <c r="FQ213" s="217"/>
      <c r="FR213" s="217"/>
      <c r="FS213" s="217"/>
      <c r="FT213" s="217"/>
      <c r="FU213" s="217"/>
      <c r="FV213" s="217"/>
      <c r="FW213" s="217"/>
      <c r="FX213" s="217"/>
      <c r="FY213" s="217"/>
      <c r="FZ213" s="217"/>
      <c r="GA213" s="217"/>
      <c r="GB213" s="217"/>
      <c r="GC213" s="217"/>
      <c r="GD213" s="217"/>
      <c r="GE213" s="217"/>
      <c r="GF213" s="217"/>
      <c r="GG213" s="217"/>
      <c r="GH213" s="217"/>
      <c r="GI213" s="217"/>
      <c r="GJ213" s="217"/>
      <c r="GK213" s="217"/>
      <c r="GL213" s="217"/>
      <c r="GM213" s="217"/>
      <c r="GN213" s="217"/>
      <c r="GO213" s="217"/>
      <c r="GP213" s="217"/>
      <c r="GQ213" s="217"/>
      <c r="GR213" s="217"/>
      <c r="GS213" s="217"/>
      <c r="GT213" s="217"/>
      <c r="GU213" s="217"/>
      <c r="GV213" s="217"/>
      <c r="GW213" s="217"/>
      <c r="GX213" s="217"/>
      <c r="GY213" s="217"/>
      <c r="GZ213" s="217"/>
      <c r="HA213" s="217"/>
      <c r="HB213" s="217"/>
      <c r="HC213" s="217"/>
      <c r="HD213" s="217"/>
      <c r="HE213" s="217"/>
      <c r="HF213" s="217"/>
      <c r="HG213" s="217"/>
      <c r="HH213" s="217"/>
      <c r="HI213" s="217"/>
      <c r="HJ213" s="217"/>
      <c r="HK213" s="217"/>
      <c r="HL213" s="217"/>
      <c r="HM213" s="217"/>
      <c r="HN213" s="217"/>
      <c r="HO213" s="217"/>
      <c r="HP213" s="217"/>
      <c r="HQ213" s="217"/>
      <c r="HR213" s="217"/>
      <c r="HS213" s="217"/>
      <c r="HT213" s="217"/>
      <c r="HU213" s="217"/>
      <c r="HV213" s="217"/>
      <c r="HW213" s="217"/>
      <c r="HX213" s="217"/>
      <c r="HY213" s="217"/>
      <c r="HZ213" s="217"/>
      <c r="IA213" s="217"/>
      <c r="IB213" s="217"/>
      <c r="IC213" s="217"/>
      <c r="ID213" s="217"/>
      <c r="IE213" s="217"/>
      <c r="IF213" s="217"/>
      <c r="IG213" s="217"/>
      <c r="IH213" s="217"/>
      <c r="II213" s="217"/>
      <c r="IJ213" s="217"/>
      <c r="IK213" s="217"/>
      <c r="IL213" s="217"/>
      <c r="IM213" s="217"/>
      <c r="IN213" s="217"/>
      <c r="IO213" s="217"/>
      <c r="IP213" s="217"/>
      <c r="IQ213" s="217"/>
      <c r="IR213" s="217"/>
      <c r="IS213" s="217"/>
      <c r="IT213" s="217"/>
      <c r="IU213" s="217"/>
      <c r="IV213" s="217"/>
      <c r="IW213" s="217"/>
      <c r="IX213" s="217"/>
      <c r="IY213" s="217"/>
      <c r="IZ213" s="217"/>
      <c r="JA213" s="217"/>
      <c r="JB213" s="217"/>
      <c r="JC213" s="217"/>
      <c r="JD213" s="217"/>
      <c r="JE213" s="217"/>
      <c r="JF213" s="217"/>
      <c r="JG213" s="217"/>
      <c r="JH213" s="217"/>
      <c r="JI213" s="217"/>
      <c r="JJ213" s="217"/>
      <c r="JK213" s="217"/>
      <c r="JL213" s="217"/>
      <c r="JM213" s="217"/>
      <c r="JN213" s="217"/>
      <c r="JO213" s="217"/>
      <c r="JP213" s="217"/>
      <c r="JQ213" s="217"/>
      <c r="JR213" s="217"/>
      <c r="JS213" s="217"/>
      <c r="JT213" s="217"/>
      <c r="JU213" s="217"/>
      <c r="JV213" s="217"/>
      <c r="JW213" s="217"/>
      <c r="JX213" s="217"/>
      <c r="JY213" s="217"/>
      <c r="JZ213" s="217"/>
      <c r="KA213" s="217"/>
      <c r="KB213" s="217"/>
      <c r="KC213" s="217"/>
      <c r="KD213" s="217"/>
      <c r="KE213" s="217"/>
      <c r="KF213" s="217"/>
      <c r="KG213" s="217"/>
      <c r="KH213" s="217"/>
      <c r="KI213" s="217"/>
      <c r="KJ213" s="217"/>
      <c r="KK213" s="217"/>
      <c r="KL213" s="217"/>
      <c r="KM213" s="217"/>
      <c r="KN213" s="217"/>
      <c r="KO213" s="217"/>
      <c r="KP213" s="217"/>
      <c r="KQ213" s="217"/>
      <c r="KR213" s="217"/>
      <c r="KS213" s="217"/>
      <c r="KT213" s="217"/>
      <c r="KU213" s="217"/>
      <c r="KV213" s="217"/>
      <c r="KW213" s="217"/>
      <c r="KX213" s="217"/>
      <c r="KY213" s="217"/>
      <c r="KZ213" s="217"/>
      <c r="LA213" s="217"/>
      <c r="LB213" s="217"/>
      <c r="LC213" s="217"/>
      <c r="LD213" s="217"/>
      <c r="LE213" s="217"/>
      <c r="LF213" s="217"/>
      <c r="LG213" s="217"/>
      <c r="LH213" s="217"/>
      <c r="LI213" s="217"/>
      <c r="LJ213" s="217"/>
      <c r="LK213" s="217"/>
      <c r="LL213" s="217"/>
      <c r="LM213" s="217"/>
      <c r="LN213" s="217"/>
      <c r="LO213" s="217"/>
    </row>
    <row r="214" spans="7:327" x14ac:dyDescent="0.2"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  <c r="CR214" s="217"/>
      <c r="CS214" s="217"/>
      <c r="CT214" s="217"/>
      <c r="CU214" s="217"/>
      <c r="CV214" s="217"/>
      <c r="CW214" s="217"/>
      <c r="CX214" s="217"/>
      <c r="CY214" s="217"/>
      <c r="CZ214" s="217"/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  <c r="DP214" s="217"/>
      <c r="DQ214" s="217"/>
      <c r="DR214" s="217"/>
      <c r="DS214" s="217"/>
      <c r="DT214" s="217"/>
      <c r="DU214" s="217"/>
      <c r="DV214" s="217"/>
      <c r="DW214" s="217"/>
      <c r="DX214" s="217"/>
      <c r="DY214" s="217"/>
      <c r="DZ214" s="217"/>
      <c r="EA214" s="217"/>
      <c r="EB214" s="217"/>
      <c r="EC214" s="217"/>
      <c r="ED214" s="217"/>
      <c r="EE214" s="217"/>
      <c r="EF214" s="217"/>
      <c r="EG214" s="217"/>
      <c r="EH214" s="217"/>
      <c r="EI214" s="217"/>
      <c r="EJ214" s="217"/>
      <c r="EK214" s="217"/>
      <c r="EL214" s="217"/>
      <c r="EM214" s="217"/>
      <c r="EN214" s="217"/>
      <c r="EO214" s="217"/>
      <c r="EP214" s="217"/>
      <c r="EQ214" s="217"/>
      <c r="ER214" s="217"/>
      <c r="ES214" s="217"/>
      <c r="ET214" s="217"/>
      <c r="EU214" s="217"/>
      <c r="EV214" s="217"/>
      <c r="EW214" s="217"/>
      <c r="EX214" s="217"/>
      <c r="EY214" s="217"/>
      <c r="EZ214" s="217"/>
      <c r="FA214" s="217"/>
      <c r="FB214" s="217"/>
      <c r="FC214" s="217"/>
      <c r="FD214" s="217"/>
      <c r="FE214" s="217"/>
      <c r="FF214" s="217"/>
      <c r="FG214" s="217"/>
      <c r="FH214" s="217"/>
      <c r="FI214" s="217"/>
      <c r="FJ214" s="217"/>
      <c r="FK214" s="217"/>
      <c r="FL214" s="217"/>
      <c r="FM214" s="217"/>
      <c r="FN214" s="217"/>
      <c r="FO214" s="217"/>
      <c r="FP214" s="217"/>
      <c r="FQ214" s="217"/>
      <c r="FR214" s="217"/>
      <c r="FS214" s="217"/>
      <c r="FT214" s="217"/>
      <c r="FU214" s="217"/>
      <c r="FV214" s="217"/>
      <c r="FW214" s="217"/>
      <c r="FX214" s="217"/>
      <c r="FY214" s="217"/>
      <c r="FZ214" s="217"/>
      <c r="GA214" s="217"/>
      <c r="GB214" s="217"/>
      <c r="GC214" s="217"/>
      <c r="GD214" s="217"/>
      <c r="GE214" s="217"/>
      <c r="GF214" s="217"/>
      <c r="GG214" s="217"/>
      <c r="GH214" s="217"/>
      <c r="GI214" s="217"/>
      <c r="GJ214" s="217"/>
      <c r="GK214" s="217"/>
      <c r="GL214" s="217"/>
      <c r="GM214" s="217"/>
      <c r="GN214" s="217"/>
      <c r="GO214" s="217"/>
      <c r="GP214" s="217"/>
      <c r="GQ214" s="217"/>
      <c r="GR214" s="217"/>
      <c r="GS214" s="217"/>
      <c r="GT214" s="217"/>
      <c r="GU214" s="217"/>
      <c r="GV214" s="217"/>
      <c r="GW214" s="217"/>
      <c r="GX214" s="217"/>
      <c r="GY214" s="217"/>
      <c r="GZ214" s="217"/>
      <c r="HA214" s="217"/>
      <c r="HB214" s="217"/>
      <c r="HC214" s="217"/>
      <c r="HD214" s="217"/>
      <c r="HE214" s="217"/>
      <c r="HF214" s="217"/>
      <c r="HG214" s="217"/>
      <c r="HH214" s="217"/>
      <c r="HI214" s="217"/>
      <c r="HJ214" s="217"/>
      <c r="HK214" s="217"/>
      <c r="HL214" s="217"/>
      <c r="HM214" s="217"/>
      <c r="HN214" s="217"/>
      <c r="HO214" s="217"/>
      <c r="HP214" s="217"/>
      <c r="HQ214" s="217"/>
      <c r="HR214" s="217"/>
      <c r="HS214" s="217"/>
      <c r="HT214" s="217"/>
      <c r="HU214" s="217"/>
      <c r="HV214" s="217"/>
      <c r="HW214" s="217"/>
      <c r="HX214" s="217"/>
      <c r="HY214" s="217"/>
      <c r="HZ214" s="217"/>
      <c r="IA214" s="217"/>
      <c r="IB214" s="217"/>
      <c r="IC214" s="217"/>
      <c r="ID214" s="217"/>
      <c r="IE214" s="217"/>
      <c r="IF214" s="217"/>
      <c r="IG214" s="217"/>
      <c r="IH214" s="217"/>
      <c r="II214" s="217"/>
      <c r="IJ214" s="217"/>
      <c r="IK214" s="217"/>
      <c r="IL214" s="217"/>
      <c r="IM214" s="217"/>
      <c r="IN214" s="217"/>
      <c r="IO214" s="217"/>
      <c r="IP214" s="217"/>
      <c r="IQ214" s="217"/>
      <c r="IR214" s="217"/>
      <c r="IS214" s="217"/>
      <c r="IT214" s="217"/>
      <c r="IU214" s="217"/>
      <c r="IV214" s="217"/>
      <c r="IW214" s="217"/>
      <c r="IX214" s="217"/>
      <c r="IY214" s="217"/>
      <c r="IZ214" s="217"/>
      <c r="JA214" s="217"/>
      <c r="JB214" s="217"/>
      <c r="JC214" s="217"/>
      <c r="JD214" s="217"/>
      <c r="JE214" s="217"/>
      <c r="JF214" s="217"/>
      <c r="JG214" s="217"/>
      <c r="JH214" s="217"/>
      <c r="JI214" s="217"/>
      <c r="JJ214" s="217"/>
      <c r="JK214" s="217"/>
      <c r="JL214" s="217"/>
      <c r="JM214" s="217"/>
      <c r="JN214" s="217"/>
      <c r="JO214" s="217"/>
      <c r="JP214" s="217"/>
      <c r="JQ214" s="217"/>
      <c r="JR214" s="217"/>
      <c r="JS214" s="217"/>
      <c r="JT214" s="217"/>
      <c r="JU214" s="217"/>
      <c r="JV214" s="217"/>
      <c r="JW214" s="217"/>
      <c r="JX214" s="217"/>
      <c r="JY214" s="217"/>
      <c r="JZ214" s="217"/>
      <c r="KA214" s="217"/>
      <c r="KB214" s="217"/>
      <c r="KC214" s="217"/>
      <c r="KD214" s="217"/>
      <c r="KE214" s="217"/>
      <c r="KF214" s="217"/>
      <c r="KG214" s="217"/>
      <c r="KH214" s="217"/>
      <c r="KI214" s="217"/>
      <c r="KJ214" s="217"/>
      <c r="KK214" s="217"/>
      <c r="KL214" s="217"/>
      <c r="KM214" s="217"/>
      <c r="KN214" s="217"/>
      <c r="KO214" s="217"/>
      <c r="KP214" s="217"/>
      <c r="KQ214" s="217"/>
      <c r="KR214" s="217"/>
      <c r="KS214" s="217"/>
      <c r="KT214" s="217"/>
      <c r="KU214" s="217"/>
      <c r="KV214" s="217"/>
      <c r="KW214" s="217"/>
      <c r="KX214" s="217"/>
      <c r="KY214" s="217"/>
      <c r="KZ214" s="217"/>
      <c r="LA214" s="217"/>
      <c r="LB214" s="217"/>
      <c r="LC214" s="217"/>
      <c r="LD214" s="217"/>
      <c r="LE214" s="217"/>
      <c r="LF214" s="217"/>
      <c r="LG214" s="217"/>
      <c r="LH214" s="217"/>
      <c r="LI214" s="217"/>
      <c r="LJ214" s="217"/>
      <c r="LK214" s="217"/>
      <c r="LL214" s="217"/>
      <c r="LM214" s="217"/>
      <c r="LN214" s="217"/>
      <c r="LO214" s="217"/>
    </row>
    <row r="215" spans="7:327" x14ac:dyDescent="0.2"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  <c r="CR215" s="217"/>
      <c r="CS215" s="217"/>
      <c r="CT215" s="217"/>
      <c r="CU215" s="217"/>
      <c r="CV215" s="217"/>
      <c r="CW215" s="217"/>
      <c r="CX215" s="217"/>
      <c r="CY215" s="217"/>
      <c r="CZ215" s="217"/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  <c r="DP215" s="217"/>
      <c r="DQ215" s="217"/>
      <c r="DR215" s="217"/>
      <c r="DS215" s="217"/>
      <c r="DT215" s="217"/>
      <c r="DU215" s="217"/>
      <c r="DV215" s="217"/>
      <c r="DW215" s="217"/>
      <c r="DX215" s="217"/>
      <c r="DY215" s="217"/>
      <c r="DZ215" s="217"/>
      <c r="EA215" s="217"/>
      <c r="EB215" s="217"/>
      <c r="EC215" s="217"/>
      <c r="ED215" s="217"/>
      <c r="EE215" s="217"/>
      <c r="EF215" s="217"/>
      <c r="EG215" s="217"/>
      <c r="EH215" s="217"/>
      <c r="EI215" s="217"/>
      <c r="EJ215" s="217"/>
      <c r="EK215" s="217"/>
      <c r="EL215" s="217"/>
      <c r="EM215" s="217"/>
      <c r="EN215" s="217"/>
      <c r="EO215" s="217"/>
      <c r="EP215" s="217"/>
      <c r="EQ215" s="217"/>
      <c r="ER215" s="217"/>
      <c r="ES215" s="217"/>
      <c r="ET215" s="217"/>
      <c r="EU215" s="217"/>
      <c r="EV215" s="217"/>
      <c r="EW215" s="217"/>
      <c r="EX215" s="217"/>
      <c r="EY215" s="217"/>
      <c r="EZ215" s="217"/>
      <c r="FA215" s="217"/>
      <c r="FB215" s="217"/>
      <c r="FC215" s="217"/>
      <c r="FD215" s="217"/>
      <c r="FE215" s="217"/>
      <c r="FF215" s="217"/>
      <c r="FG215" s="217"/>
      <c r="FH215" s="217"/>
      <c r="FI215" s="217"/>
      <c r="FJ215" s="217"/>
      <c r="FK215" s="217"/>
      <c r="FL215" s="217"/>
      <c r="FM215" s="217"/>
      <c r="FN215" s="217"/>
      <c r="FO215" s="217"/>
      <c r="FP215" s="217"/>
      <c r="FQ215" s="217"/>
      <c r="FR215" s="217"/>
      <c r="FS215" s="217"/>
      <c r="FT215" s="217"/>
      <c r="FU215" s="217"/>
      <c r="FV215" s="217"/>
      <c r="FW215" s="217"/>
      <c r="FX215" s="217"/>
      <c r="FY215" s="217"/>
      <c r="FZ215" s="217"/>
      <c r="GA215" s="217"/>
      <c r="GB215" s="217"/>
      <c r="GC215" s="217"/>
      <c r="GD215" s="217"/>
      <c r="GE215" s="217"/>
      <c r="GF215" s="217"/>
      <c r="GG215" s="217"/>
      <c r="GH215" s="217"/>
      <c r="GI215" s="217"/>
      <c r="GJ215" s="217"/>
      <c r="GK215" s="217"/>
      <c r="GL215" s="217"/>
      <c r="GM215" s="217"/>
      <c r="GN215" s="217"/>
      <c r="GO215" s="217"/>
      <c r="GP215" s="217"/>
      <c r="GQ215" s="217"/>
      <c r="GR215" s="217"/>
      <c r="GS215" s="217"/>
      <c r="GT215" s="217"/>
      <c r="GU215" s="217"/>
      <c r="GV215" s="217"/>
      <c r="GW215" s="217"/>
      <c r="GX215" s="217"/>
      <c r="GY215" s="217"/>
      <c r="GZ215" s="217"/>
      <c r="HA215" s="217"/>
      <c r="HB215" s="217"/>
      <c r="HC215" s="217"/>
      <c r="HD215" s="217"/>
      <c r="HE215" s="217"/>
      <c r="HF215" s="217"/>
      <c r="HG215" s="217"/>
      <c r="HH215" s="217"/>
      <c r="HI215" s="217"/>
      <c r="HJ215" s="217"/>
      <c r="HK215" s="217"/>
      <c r="HL215" s="217"/>
      <c r="HM215" s="217"/>
      <c r="HN215" s="217"/>
      <c r="HO215" s="217"/>
      <c r="HP215" s="217"/>
      <c r="HQ215" s="217"/>
      <c r="HR215" s="217"/>
      <c r="HS215" s="217"/>
      <c r="HT215" s="217"/>
      <c r="HU215" s="217"/>
      <c r="HV215" s="217"/>
      <c r="HW215" s="217"/>
      <c r="HX215" s="217"/>
      <c r="HY215" s="217"/>
      <c r="HZ215" s="217"/>
      <c r="IA215" s="217"/>
      <c r="IB215" s="217"/>
      <c r="IC215" s="217"/>
      <c r="ID215" s="217"/>
      <c r="IE215" s="217"/>
      <c r="IF215" s="217"/>
      <c r="IG215" s="217"/>
      <c r="IH215" s="217"/>
      <c r="II215" s="217"/>
      <c r="IJ215" s="217"/>
      <c r="IK215" s="217"/>
      <c r="IL215" s="217"/>
      <c r="IM215" s="217"/>
      <c r="IN215" s="217"/>
      <c r="IO215" s="217"/>
      <c r="IP215" s="217"/>
      <c r="IQ215" s="217"/>
      <c r="IR215" s="217"/>
      <c r="IS215" s="217"/>
      <c r="IT215" s="217"/>
      <c r="IU215" s="217"/>
      <c r="IV215" s="217"/>
      <c r="IW215" s="217"/>
      <c r="IX215" s="217"/>
      <c r="IY215" s="217"/>
      <c r="IZ215" s="217"/>
      <c r="JA215" s="217"/>
      <c r="JB215" s="217"/>
      <c r="JC215" s="217"/>
      <c r="JD215" s="217"/>
      <c r="JE215" s="217"/>
      <c r="JF215" s="217"/>
      <c r="JG215" s="217"/>
      <c r="JH215" s="217"/>
      <c r="JI215" s="217"/>
      <c r="JJ215" s="217"/>
      <c r="JK215" s="217"/>
      <c r="JL215" s="217"/>
      <c r="JM215" s="217"/>
      <c r="JN215" s="217"/>
      <c r="JO215" s="217"/>
      <c r="JP215" s="217"/>
      <c r="JQ215" s="217"/>
      <c r="JR215" s="217"/>
      <c r="JS215" s="217"/>
      <c r="JT215" s="217"/>
      <c r="JU215" s="217"/>
      <c r="JV215" s="217"/>
      <c r="JW215" s="217"/>
      <c r="JX215" s="217"/>
      <c r="JY215" s="217"/>
      <c r="JZ215" s="217"/>
      <c r="KA215" s="217"/>
      <c r="KB215" s="217"/>
      <c r="KC215" s="217"/>
      <c r="KD215" s="217"/>
      <c r="KE215" s="217"/>
      <c r="KF215" s="217"/>
      <c r="KG215" s="217"/>
      <c r="KH215" s="217"/>
      <c r="KI215" s="217"/>
      <c r="KJ215" s="217"/>
      <c r="KK215" s="217"/>
      <c r="KL215" s="217"/>
      <c r="KM215" s="217"/>
      <c r="KN215" s="217"/>
      <c r="KO215" s="217"/>
      <c r="KP215" s="217"/>
      <c r="KQ215" s="217"/>
      <c r="KR215" s="217"/>
      <c r="KS215" s="217"/>
      <c r="KT215" s="217"/>
      <c r="KU215" s="217"/>
      <c r="KV215" s="217"/>
      <c r="KW215" s="217"/>
      <c r="KX215" s="217"/>
      <c r="KY215" s="217"/>
      <c r="KZ215" s="217"/>
      <c r="LA215" s="217"/>
      <c r="LB215" s="217"/>
      <c r="LC215" s="217"/>
      <c r="LD215" s="217"/>
      <c r="LE215" s="217"/>
      <c r="LF215" s="217"/>
      <c r="LG215" s="217"/>
      <c r="LH215" s="217"/>
      <c r="LI215" s="217"/>
      <c r="LJ215" s="217"/>
      <c r="LK215" s="217"/>
      <c r="LL215" s="217"/>
      <c r="LM215" s="217"/>
      <c r="LN215" s="217"/>
      <c r="LO215" s="217"/>
    </row>
    <row r="216" spans="7:327" x14ac:dyDescent="0.2"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  <c r="CR216" s="217"/>
      <c r="CS216" s="217"/>
      <c r="CT216" s="217"/>
      <c r="CU216" s="217"/>
      <c r="CV216" s="217"/>
      <c r="CW216" s="217"/>
      <c r="CX216" s="217"/>
      <c r="CY216" s="217"/>
      <c r="CZ216" s="217"/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  <c r="DP216" s="217"/>
      <c r="DQ216" s="217"/>
      <c r="DR216" s="217"/>
      <c r="DS216" s="217"/>
      <c r="DT216" s="217"/>
      <c r="DU216" s="217"/>
      <c r="DV216" s="217"/>
      <c r="DW216" s="217"/>
      <c r="DX216" s="217"/>
      <c r="DY216" s="217"/>
      <c r="DZ216" s="217"/>
      <c r="EA216" s="217"/>
      <c r="EB216" s="217"/>
      <c r="EC216" s="217"/>
      <c r="ED216" s="217"/>
      <c r="EE216" s="217"/>
      <c r="EF216" s="217"/>
      <c r="EG216" s="217"/>
      <c r="EH216" s="217"/>
      <c r="EI216" s="217"/>
      <c r="EJ216" s="217"/>
      <c r="EK216" s="217"/>
      <c r="EL216" s="217"/>
      <c r="EM216" s="217"/>
      <c r="EN216" s="217"/>
      <c r="EO216" s="217"/>
      <c r="EP216" s="217"/>
      <c r="EQ216" s="217"/>
      <c r="ER216" s="217"/>
      <c r="ES216" s="217"/>
      <c r="ET216" s="217"/>
      <c r="EU216" s="217"/>
      <c r="EV216" s="217"/>
      <c r="EW216" s="217"/>
      <c r="EX216" s="217"/>
      <c r="EY216" s="217"/>
      <c r="EZ216" s="217"/>
      <c r="FA216" s="217"/>
      <c r="FB216" s="217"/>
      <c r="FC216" s="217"/>
      <c r="FD216" s="217"/>
      <c r="FE216" s="217"/>
      <c r="FF216" s="217"/>
      <c r="FG216" s="217"/>
      <c r="FH216" s="217"/>
      <c r="FI216" s="217"/>
      <c r="FJ216" s="217"/>
      <c r="FK216" s="217"/>
      <c r="FL216" s="217"/>
      <c r="FM216" s="217"/>
      <c r="FN216" s="217"/>
      <c r="FO216" s="217"/>
      <c r="FP216" s="217"/>
      <c r="FQ216" s="217"/>
      <c r="FR216" s="217"/>
      <c r="FS216" s="217"/>
      <c r="FT216" s="217"/>
      <c r="FU216" s="217"/>
      <c r="FV216" s="217"/>
      <c r="FW216" s="217"/>
      <c r="FX216" s="217"/>
      <c r="FY216" s="217"/>
      <c r="FZ216" s="217"/>
      <c r="GA216" s="217"/>
      <c r="GB216" s="217"/>
      <c r="GC216" s="217"/>
      <c r="GD216" s="217"/>
      <c r="GE216" s="217"/>
      <c r="GF216" s="217"/>
      <c r="GG216" s="217"/>
      <c r="GH216" s="217"/>
      <c r="GI216" s="217"/>
      <c r="GJ216" s="217"/>
      <c r="GK216" s="217"/>
      <c r="GL216" s="217"/>
      <c r="GM216" s="217"/>
      <c r="GN216" s="217"/>
      <c r="GO216" s="217"/>
      <c r="GP216" s="217"/>
      <c r="GQ216" s="217"/>
      <c r="GR216" s="217"/>
      <c r="GS216" s="217"/>
      <c r="GT216" s="217"/>
      <c r="GU216" s="217"/>
      <c r="GV216" s="217"/>
      <c r="GW216" s="217"/>
      <c r="GX216" s="217"/>
      <c r="GY216" s="217"/>
      <c r="GZ216" s="217"/>
      <c r="HA216" s="217"/>
      <c r="HB216" s="217"/>
      <c r="HC216" s="217"/>
      <c r="HD216" s="217"/>
      <c r="HE216" s="217"/>
      <c r="HF216" s="217"/>
      <c r="HG216" s="217"/>
      <c r="HH216" s="217"/>
      <c r="HI216" s="217"/>
      <c r="HJ216" s="217"/>
      <c r="HK216" s="217"/>
      <c r="HL216" s="217"/>
      <c r="HM216" s="217"/>
      <c r="HN216" s="217"/>
      <c r="HO216" s="217"/>
      <c r="HP216" s="217"/>
      <c r="HQ216" s="217"/>
      <c r="HR216" s="217"/>
      <c r="HS216" s="217"/>
      <c r="HT216" s="217"/>
      <c r="HU216" s="217"/>
      <c r="HV216" s="217"/>
      <c r="HW216" s="217"/>
      <c r="HX216" s="217"/>
      <c r="HY216" s="217"/>
      <c r="HZ216" s="217"/>
      <c r="IA216" s="217"/>
      <c r="IB216" s="217"/>
      <c r="IC216" s="217"/>
      <c r="ID216" s="217"/>
      <c r="IE216" s="217"/>
      <c r="IF216" s="217"/>
      <c r="IG216" s="217"/>
      <c r="IH216" s="217"/>
      <c r="II216" s="217"/>
      <c r="IJ216" s="217"/>
      <c r="IK216" s="217"/>
      <c r="IL216" s="217"/>
      <c r="IM216" s="217"/>
      <c r="IN216" s="217"/>
      <c r="IO216" s="217"/>
      <c r="IP216" s="217"/>
      <c r="IQ216" s="217"/>
      <c r="IR216" s="217"/>
      <c r="IS216" s="217"/>
      <c r="IT216" s="217"/>
      <c r="IU216" s="217"/>
      <c r="IV216" s="217"/>
      <c r="IW216" s="217"/>
      <c r="IX216" s="217"/>
      <c r="IY216" s="217"/>
      <c r="IZ216" s="217"/>
      <c r="JA216" s="217"/>
      <c r="JB216" s="217"/>
      <c r="JC216" s="217"/>
      <c r="JD216" s="217"/>
      <c r="JE216" s="217"/>
      <c r="JF216" s="217"/>
      <c r="JG216" s="217"/>
      <c r="JH216" s="217"/>
      <c r="JI216" s="217"/>
      <c r="JJ216" s="217"/>
      <c r="JK216" s="217"/>
      <c r="JL216" s="217"/>
      <c r="JM216" s="217"/>
      <c r="JN216" s="217"/>
      <c r="JO216" s="217"/>
      <c r="JP216" s="217"/>
      <c r="JQ216" s="217"/>
      <c r="JR216" s="217"/>
      <c r="JS216" s="217"/>
      <c r="JT216" s="217"/>
      <c r="JU216" s="217"/>
      <c r="JV216" s="217"/>
      <c r="JW216" s="217"/>
      <c r="JX216" s="217"/>
      <c r="JY216" s="217"/>
      <c r="JZ216" s="217"/>
      <c r="KA216" s="217"/>
      <c r="KB216" s="217"/>
      <c r="KC216" s="217"/>
      <c r="KD216" s="217"/>
      <c r="KE216" s="217"/>
      <c r="KF216" s="217"/>
      <c r="KG216" s="217"/>
      <c r="KH216" s="217"/>
      <c r="KI216" s="217"/>
      <c r="KJ216" s="217"/>
      <c r="KK216" s="217"/>
      <c r="KL216" s="217"/>
      <c r="KM216" s="217"/>
      <c r="KN216" s="217"/>
      <c r="KO216" s="217"/>
      <c r="KP216" s="217"/>
      <c r="KQ216" s="217"/>
      <c r="KR216" s="217"/>
      <c r="KS216" s="217"/>
      <c r="KT216" s="217"/>
      <c r="KU216" s="217"/>
      <c r="KV216" s="217"/>
      <c r="KW216" s="217"/>
      <c r="KX216" s="217"/>
      <c r="KY216" s="217"/>
      <c r="KZ216" s="217"/>
      <c r="LA216" s="217"/>
      <c r="LB216" s="217"/>
      <c r="LC216" s="217"/>
      <c r="LD216" s="217"/>
      <c r="LE216" s="217"/>
      <c r="LF216" s="217"/>
      <c r="LG216" s="217"/>
      <c r="LH216" s="217"/>
      <c r="LI216" s="217"/>
      <c r="LJ216" s="217"/>
      <c r="LK216" s="217"/>
      <c r="LL216" s="217"/>
      <c r="LM216" s="217"/>
      <c r="LN216" s="217"/>
      <c r="LO216" s="217"/>
    </row>
    <row r="217" spans="7:327" x14ac:dyDescent="0.2"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  <c r="CR217" s="217"/>
      <c r="CS217" s="217"/>
      <c r="CT217" s="217"/>
      <c r="CU217" s="217"/>
      <c r="CV217" s="217"/>
      <c r="CW217" s="217"/>
      <c r="CX217" s="217"/>
      <c r="CY217" s="217"/>
      <c r="CZ217" s="217"/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  <c r="DP217" s="217"/>
      <c r="DQ217" s="217"/>
      <c r="DR217" s="217"/>
      <c r="DS217" s="217"/>
      <c r="DT217" s="217"/>
      <c r="DU217" s="217"/>
      <c r="DV217" s="217"/>
      <c r="DW217" s="217"/>
      <c r="DX217" s="217"/>
      <c r="DY217" s="217"/>
      <c r="DZ217" s="217"/>
      <c r="EA217" s="217"/>
      <c r="EB217" s="217"/>
      <c r="EC217" s="217"/>
      <c r="ED217" s="217"/>
      <c r="EE217" s="217"/>
      <c r="EF217" s="217"/>
      <c r="EG217" s="217"/>
      <c r="EH217" s="217"/>
      <c r="EI217" s="217"/>
      <c r="EJ217" s="217"/>
      <c r="EK217" s="217"/>
      <c r="EL217" s="217"/>
      <c r="EM217" s="217"/>
      <c r="EN217" s="217"/>
      <c r="EO217" s="217"/>
      <c r="EP217" s="217"/>
      <c r="EQ217" s="217"/>
      <c r="ER217" s="217"/>
      <c r="ES217" s="217"/>
      <c r="ET217" s="217"/>
      <c r="EU217" s="217"/>
      <c r="EV217" s="217"/>
      <c r="EW217" s="217"/>
      <c r="EX217" s="217"/>
      <c r="EY217" s="217"/>
      <c r="EZ217" s="217"/>
      <c r="FA217" s="217"/>
      <c r="FB217" s="217"/>
      <c r="FC217" s="217"/>
      <c r="FD217" s="217"/>
      <c r="FE217" s="217"/>
      <c r="FF217" s="217"/>
      <c r="FG217" s="217"/>
      <c r="FH217" s="217"/>
      <c r="FI217" s="217"/>
      <c r="FJ217" s="217"/>
      <c r="FK217" s="217"/>
      <c r="FL217" s="217"/>
      <c r="FM217" s="217"/>
      <c r="FN217" s="217"/>
      <c r="FO217" s="217"/>
      <c r="FP217" s="217"/>
      <c r="FQ217" s="217"/>
      <c r="FR217" s="217"/>
      <c r="FS217" s="217"/>
      <c r="FT217" s="217"/>
      <c r="FU217" s="217"/>
      <c r="FV217" s="217"/>
      <c r="FW217" s="217"/>
      <c r="FX217" s="217"/>
      <c r="FY217" s="217"/>
      <c r="FZ217" s="217"/>
      <c r="GA217" s="217"/>
      <c r="GB217" s="217"/>
      <c r="GC217" s="217"/>
      <c r="GD217" s="217"/>
      <c r="GE217" s="217"/>
      <c r="GF217" s="217"/>
      <c r="GG217" s="217"/>
      <c r="GH217" s="217"/>
      <c r="GI217" s="217"/>
      <c r="GJ217" s="217"/>
      <c r="GK217" s="217"/>
      <c r="GL217" s="217"/>
      <c r="GM217" s="217"/>
      <c r="GN217" s="217"/>
      <c r="GO217" s="217"/>
      <c r="GP217" s="217"/>
      <c r="GQ217" s="217"/>
      <c r="GR217" s="217"/>
      <c r="GS217" s="217"/>
      <c r="GT217" s="217"/>
      <c r="GU217" s="217"/>
      <c r="GV217" s="217"/>
      <c r="GW217" s="217"/>
      <c r="GX217" s="217"/>
      <c r="GY217" s="217"/>
      <c r="GZ217" s="217"/>
      <c r="HA217" s="217"/>
      <c r="HB217" s="217"/>
      <c r="HC217" s="217"/>
      <c r="HD217" s="217"/>
      <c r="HE217" s="217"/>
      <c r="HF217" s="217"/>
      <c r="HG217" s="217"/>
      <c r="HH217" s="217"/>
      <c r="HI217" s="217"/>
      <c r="HJ217" s="217"/>
      <c r="HK217" s="217"/>
      <c r="HL217" s="217"/>
      <c r="HM217" s="217"/>
      <c r="HN217" s="217"/>
      <c r="HO217" s="217"/>
      <c r="HP217" s="217"/>
      <c r="HQ217" s="217"/>
      <c r="HR217" s="217"/>
      <c r="HS217" s="217"/>
      <c r="HT217" s="217"/>
      <c r="HU217" s="217"/>
      <c r="HV217" s="217"/>
      <c r="HW217" s="217"/>
      <c r="HX217" s="217"/>
      <c r="HY217" s="217"/>
      <c r="HZ217" s="217"/>
      <c r="IA217" s="217"/>
      <c r="IB217" s="217"/>
      <c r="IC217" s="217"/>
      <c r="ID217" s="217"/>
      <c r="IE217" s="217"/>
      <c r="IF217" s="217"/>
      <c r="IG217" s="217"/>
      <c r="IH217" s="217"/>
      <c r="II217" s="217"/>
      <c r="IJ217" s="217"/>
      <c r="IK217" s="217"/>
      <c r="IL217" s="217"/>
      <c r="IM217" s="217"/>
      <c r="IN217" s="217"/>
      <c r="IO217" s="217"/>
      <c r="IP217" s="217"/>
      <c r="IQ217" s="217"/>
      <c r="IR217" s="217"/>
      <c r="IS217" s="217"/>
      <c r="IT217" s="217"/>
      <c r="IU217" s="217"/>
      <c r="IV217" s="217"/>
      <c r="IW217" s="217"/>
      <c r="IX217" s="217"/>
      <c r="IY217" s="217"/>
      <c r="IZ217" s="217"/>
      <c r="JA217" s="217"/>
      <c r="JB217" s="217"/>
      <c r="JC217" s="217"/>
      <c r="JD217" s="217"/>
      <c r="JE217" s="217"/>
      <c r="JF217" s="217"/>
      <c r="JG217" s="217"/>
      <c r="JH217" s="217"/>
      <c r="JI217" s="217"/>
      <c r="JJ217" s="217"/>
      <c r="JK217" s="217"/>
      <c r="JL217" s="217"/>
      <c r="JM217" s="217"/>
      <c r="JN217" s="217"/>
      <c r="JO217" s="217"/>
      <c r="JP217" s="217"/>
      <c r="JQ217" s="217"/>
      <c r="JR217" s="217"/>
      <c r="JS217" s="217"/>
      <c r="JT217" s="217"/>
      <c r="JU217" s="217"/>
      <c r="JV217" s="217"/>
      <c r="JW217" s="217"/>
      <c r="JX217" s="217"/>
      <c r="JY217" s="217"/>
      <c r="JZ217" s="217"/>
      <c r="KA217" s="217"/>
      <c r="KB217" s="217"/>
      <c r="KC217" s="217"/>
      <c r="KD217" s="217"/>
      <c r="KE217" s="217"/>
      <c r="KF217" s="217"/>
      <c r="KG217" s="217"/>
      <c r="KH217" s="217"/>
      <c r="KI217" s="217"/>
      <c r="KJ217" s="217"/>
      <c r="KK217" s="217"/>
      <c r="KL217" s="217"/>
      <c r="KM217" s="217"/>
      <c r="KN217" s="217"/>
      <c r="KO217" s="217"/>
      <c r="KP217" s="217"/>
      <c r="KQ217" s="217"/>
      <c r="KR217" s="217"/>
      <c r="KS217" s="217"/>
      <c r="KT217" s="217"/>
      <c r="KU217" s="217"/>
      <c r="KV217" s="217"/>
      <c r="KW217" s="217"/>
      <c r="KX217" s="217"/>
      <c r="KY217" s="217"/>
      <c r="KZ217" s="217"/>
      <c r="LA217" s="217"/>
      <c r="LB217" s="217"/>
      <c r="LC217" s="217"/>
      <c r="LD217" s="217"/>
      <c r="LE217" s="217"/>
      <c r="LF217" s="217"/>
      <c r="LG217" s="217"/>
      <c r="LH217" s="217"/>
      <c r="LI217" s="217"/>
      <c r="LJ217" s="217"/>
      <c r="LK217" s="217"/>
      <c r="LL217" s="217"/>
      <c r="LM217" s="217"/>
      <c r="LN217" s="217"/>
      <c r="LO217" s="217"/>
    </row>
    <row r="218" spans="7:327" x14ac:dyDescent="0.2"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  <c r="DP218" s="217"/>
      <c r="DQ218" s="217"/>
      <c r="DR218" s="217"/>
      <c r="DS218" s="217"/>
      <c r="DT218" s="217"/>
      <c r="DU218" s="217"/>
      <c r="DV218" s="217"/>
      <c r="DW218" s="217"/>
      <c r="DX218" s="217"/>
      <c r="DY218" s="217"/>
      <c r="DZ218" s="217"/>
      <c r="EA218" s="217"/>
      <c r="EB218" s="217"/>
      <c r="EC218" s="217"/>
      <c r="ED218" s="217"/>
      <c r="EE218" s="217"/>
      <c r="EF218" s="217"/>
      <c r="EG218" s="217"/>
      <c r="EH218" s="217"/>
      <c r="EI218" s="217"/>
      <c r="EJ218" s="217"/>
      <c r="EK218" s="217"/>
      <c r="EL218" s="217"/>
      <c r="EM218" s="217"/>
      <c r="EN218" s="217"/>
      <c r="EO218" s="217"/>
      <c r="EP218" s="217"/>
      <c r="EQ218" s="217"/>
      <c r="ER218" s="217"/>
      <c r="ES218" s="217"/>
      <c r="ET218" s="217"/>
      <c r="EU218" s="217"/>
      <c r="EV218" s="217"/>
      <c r="EW218" s="217"/>
      <c r="EX218" s="217"/>
      <c r="EY218" s="217"/>
      <c r="EZ218" s="217"/>
      <c r="FA218" s="217"/>
      <c r="FB218" s="217"/>
      <c r="FC218" s="217"/>
      <c r="FD218" s="217"/>
      <c r="FE218" s="217"/>
      <c r="FF218" s="217"/>
      <c r="FG218" s="217"/>
      <c r="FH218" s="217"/>
      <c r="FI218" s="217"/>
      <c r="FJ218" s="217"/>
      <c r="FK218" s="217"/>
      <c r="FL218" s="217"/>
      <c r="FM218" s="217"/>
      <c r="FN218" s="217"/>
      <c r="FO218" s="217"/>
      <c r="FP218" s="217"/>
      <c r="FQ218" s="217"/>
      <c r="FR218" s="217"/>
      <c r="FS218" s="217"/>
      <c r="FT218" s="217"/>
      <c r="FU218" s="217"/>
      <c r="FV218" s="217"/>
      <c r="FW218" s="217"/>
      <c r="FX218" s="217"/>
      <c r="FY218" s="217"/>
      <c r="FZ218" s="217"/>
      <c r="GA218" s="217"/>
      <c r="GB218" s="217"/>
      <c r="GC218" s="217"/>
      <c r="GD218" s="217"/>
      <c r="GE218" s="217"/>
      <c r="GF218" s="217"/>
      <c r="GG218" s="217"/>
      <c r="GH218" s="217"/>
      <c r="GI218" s="217"/>
      <c r="GJ218" s="217"/>
      <c r="GK218" s="217"/>
      <c r="GL218" s="217"/>
      <c r="GM218" s="217"/>
      <c r="GN218" s="217"/>
      <c r="GO218" s="217"/>
      <c r="GP218" s="217"/>
      <c r="GQ218" s="217"/>
      <c r="GR218" s="217"/>
      <c r="GS218" s="217"/>
      <c r="GT218" s="217"/>
      <c r="GU218" s="217"/>
      <c r="GV218" s="217"/>
      <c r="GW218" s="217"/>
      <c r="GX218" s="217"/>
      <c r="GY218" s="217"/>
      <c r="GZ218" s="217"/>
      <c r="HA218" s="217"/>
      <c r="HB218" s="217"/>
      <c r="HC218" s="217"/>
      <c r="HD218" s="217"/>
      <c r="HE218" s="217"/>
      <c r="HF218" s="217"/>
      <c r="HG218" s="217"/>
      <c r="HH218" s="217"/>
      <c r="HI218" s="217"/>
      <c r="HJ218" s="217"/>
      <c r="HK218" s="217"/>
      <c r="HL218" s="217"/>
      <c r="HM218" s="217"/>
      <c r="HN218" s="217"/>
      <c r="HO218" s="217"/>
      <c r="HP218" s="217"/>
      <c r="HQ218" s="217"/>
      <c r="HR218" s="217"/>
      <c r="HS218" s="217"/>
      <c r="HT218" s="217"/>
      <c r="HU218" s="217"/>
      <c r="HV218" s="217"/>
      <c r="HW218" s="217"/>
      <c r="HX218" s="217"/>
      <c r="HY218" s="217"/>
      <c r="HZ218" s="217"/>
      <c r="IA218" s="217"/>
      <c r="IB218" s="217"/>
      <c r="IC218" s="217"/>
      <c r="ID218" s="217"/>
      <c r="IE218" s="217"/>
      <c r="IF218" s="217"/>
      <c r="IG218" s="217"/>
      <c r="IH218" s="217"/>
      <c r="II218" s="217"/>
      <c r="IJ218" s="217"/>
      <c r="IK218" s="217"/>
      <c r="IL218" s="217"/>
      <c r="IM218" s="217"/>
      <c r="IN218" s="217"/>
      <c r="IO218" s="217"/>
      <c r="IP218" s="217"/>
      <c r="IQ218" s="217"/>
      <c r="IR218" s="217"/>
      <c r="IS218" s="217"/>
      <c r="IT218" s="217"/>
      <c r="IU218" s="217"/>
      <c r="IV218" s="217"/>
      <c r="IW218" s="217"/>
      <c r="IX218" s="217"/>
      <c r="IY218" s="217"/>
      <c r="IZ218" s="217"/>
      <c r="JA218" s="217"/>
      <c r="JB218" s="217"/>
      <c r="JC218" s="217"/>
      <c r="JD218" s="217"/>
      <c r="JE218" s="217"/>
      <c r="JF218" s="217"/>
      <c r="JG218" s="217"/>
      <c r="JH218" s="217"/>
      <c r="JI218" s="217"/>
      <c r="JJ218" s="217"/>
      <c r="JK218" s="217"/>
      <c r="JL218" s="217"/>
      <c r="JM218" s="217"/>
      <c r="JN218" s="217"/>
      <c r="JO218" s="217"/>
      <c r="JP218" s="217"/>
      <c r="JQ218" s="217"/>
      <c r="JR218" s="217"/>
      <c r="JS218" s="217"/>
      <c r="JT218" s="217"/>
      <c r="JU218" s="217"/>
      <c r="JV218" s="217"/>
      <c r="JW218" s="217"/>
      <c r="JX218" s="217"/>
      <c r="JY218" s="217"/>
      <c r="JZ218" s="217"/>
      <c r="KA218" s="217"/>
      <c r="KB218" s="217"/>
      <c r="KC218" s="217"/>
      <c r="KD218" s="217"/>
      <c r="KE218" s="217"/>
      <c r="KF218" s="217"/>
      <c r="KG218" s="217"/>
      <c r="KH218" s="217"/>
      <c r="KI218" s="217"/>
      <c r="KJ218" s="217"/>
      <c r="KK218" s="217"/>
      <c r="KL218" s="217"/>
      <c r="KM218" s="217"/>
      <c r="KN218" s="217"/>
      <c r="KO218" s="217"/>
      <c r="KP218" s="217"/>
      <c r="KQ218" s="217"/>
      <c r="KR218" s="217"/>
      <c r="KS218" s="217"/>
      <c r="KT218" s="217"/>
      <c r="KU218" s="217"/>
      <c r="KV218" s="217"/>
      <c r="KW218" s="217"/>
      <c r="KX218" s="217"/>
      <c r="KY218" s="217"/>
      <c r="KZ218" s="217"/>
      <c r="LA218" s="217"/>
      <c r="LB218" s="217"/>
      <c r="LC218" s="217"/>
      <c r="LD218" s="217"/>
      <c r="LE218" s="217"/>
      <c r="LF218" s="217"/>
      <c r="LG218" s="217"/>
      <c r="LH218" s="217"/>
      <c r="LI218" s="217"/>
      <c r="LJ218" s="217"/>
      <c r="LK218" s="217"/>
      <c r="LL218" s="217"/>
      <c r="LM218" s="217"/>
      <c r="LN218" s="217"/>
      <c r="LO218" s="217"/>
    </row>
    <row r="219" spans="7:327" x14ac:dyDescent="0.2"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  <c r="EF219" s="217"/>
      <c r="EG219" s="217"/>
      <c r="EH219" s="217"/>
      <c r="EI219" s="217"/>
      <c r="EJ219" s="217"/>
      <c r="EK219" s="217"/>
      <c r="EL219" s="217"/>
      <c r="EM219" s="217"/>
      <c r="EN219" s="217"/>
      <c r="EO219" s="217"/>
      <c r="EP219" s="217"/>
      <c r="EQ219" s="217"/>
      <c r="ER219" s="217"/>
      <c r="ES219" s="217"/>
      <c r="ET219" s="217"/>
      <c r="EU219" s="217"/>
      <c r="EV219" s="217"/>
      <c r="EW219" s="217"/>
      <c r="EX219" s="217"/>
      <c r="EY219" s="217"/>
      <c r="EZ219" s="217"/>
      <c r="FA219" s="217"/>
      <c r="FB219" s="217"/>
      <c r="FC219" s="217"/>
      <c r="FD219" s="217"/>
      <c r="FE219" s="217"/>
      <c r="FF219" s="217"/>
      <c r="FG219" s="217"/>
      <c r="FH219" s="217"/>
      <c r="FI219" s="217"/>
      <c r="FJ219" s="217"/>
      <c r="FK219" s="217"/>
      <c r="FL219" s="217"/>
      <c r="FM219" s="217"/>
      <c r="FN219" s="217"/>
      <c r="FO219" s="217"/>
      <c r="FP219" s="217"/>
      <c r="FQ219" s="217"/>
      <c r="FR219" s="217"/>
      <c r="FS219" s="217"/>
      <c r="FT219" s="217"/>
      <c r="FU219" s="217"/>
      <c r="FV219" s="217"/>
      <c r="FW219" s="217"/>
      <c r="FX219" s="217"/>
      <c r="FY219" s="217"/>
      <c r="FZ219" s="217"/>
      <c r="GA219" s="217"/>
      <c r="GB219" s="217"/>
      <c r="GC219" s="217"/>
      <c r="GD219" s="217"/>
      <c r="GE219" s="217"/>
      <c r="GF219" s="217"/>
      <c r="GG219" s="217"/>
      <c r="GH219" s="217"/>
      <c r="GI219" s="217"/>
      <c r="GJ219" s="217"/>
      <c r="GK219" s="217"/>
      <c r="GL219" s="217"/>
      <c r="GM219" s="217"/>
      <c r="GN219" s="217"/>
      <c r="GO219" s="217"/>
      <c r="GP219" s="217"/>
      <c r="GQ219" s="217"/>
      <c r="GR219" s="217"/>
      <c r="GS219" s="217"/>
      <c r="GT219" s="217"/>
      <c r="GU219" s="217"/>
      <c r="GV219" s="217"/>
      <c r="GW219" s="217"/>
      <c r="GX219" s="217"/>
      <c r="GY219" s="217"/>
      <c r="GZ219" s="217"/>
      <c r="HA219" s="217"/>
      <c r="HB219" s="217"/>
      <c r="HC219" s="217"/>
      <c r="HD219" s="217"/>
      <c r="HE219" s="217"/>
      <c r="HF219" s="217"/>
      <c r="HG219" s="217"/>
      <c r="HH219" s="217"/>
      <c r="HI219" s="217"/>
      <c r="HJ219" s="217"/>
      <c r="HK219" s="217"/>
      <c r="HL219" s="217"/>
      <c r="HM219" s="217"/>
      <c r="HN219" s="217"/>
      <c r="HO219" s="217"/>
      <c r="HP219" s="217"/>
      <c r="HQ219" s="217"/>
      <c r="HR219" s="217"/>
      <c r="HS219" s="217"/>
      <c r="HT219" s="217"/>
      <c r="HU219" s="217"/>
      <c r="HV219" s="217"/>
      <c r="HW219" s="217"/>
      <c r="HX219" s="217"/>
      <c r="HY219" s="217"/>
      <c r="HZ219" s="217"/>
      <c r="IA219" s="217"/>
      <c r="IB219" s="217"/>
      <c r="IC219" s="217"/>
      <c r="ID219" s="217"/>
      <c r="IE219" s="217"/>
      <c r="IF219" s="217"/>
      <c r="IG219" s="217"/>
      <c r="IH219" s="217"/>
      <c r="II219" s="217"/>
      <c r="IJ219" s="217"/>
      <c r="IK219" s="217"/>
      <c r="IL219" s="217"/>
      <c r="IM219" s="217"/>
      <c r="IN219" s="217"/>
      <c r="IO219" s="217"/>
      <c r="IP219" s="217"/>
      <c r="IQ219" s="217"/>
      <c r="IR219" s="217"/>
      <c r="IS219" s="217"/>
      <c r="IT219" s="217"/>
      <c r="IU219" s="217"/>
      <c r="IV219" s="217"/>
      <c r="IW219" s="217"/>
      <c r="IX219" s="217"/>
      <c r="IY219" s="217"/>
      <c r="IZ219" s="217"/>
      <c r="JA219" s="217"/>
      <c r="JB219" s="217"/>
      <c r="JC219" s="217"/>
      <c r="JD219" s="217"/>
      <c r="JE219" s="217"/>
      <c r="JF219" s="217"/>
      <c r="JG219" s="217"/>
      <c r="JH219" s="217"/>
      <c r="JI219" s="217"/>
      <c r="JJ219" s="217"/>
      <c r="JK219" s="217"/>
      <c r="JL219" s="217"/>
      <c r="JM219" s="217"/>
      <c r="JN219" s="217"/>
      <c r="JO219" s="217"/>
      <c r="JP219" s="217"/>
      <c r="JQ219" s="217"/>
      <c r="JR219" s="217"/>
      <c r="JS219" s="217"/>
      <c r="JT219" s="217"/>
      <c r="JU219" s="217"/>
      <c r="JV219" s="217"/>
      <c r="JW219" s="217"/>
      <c r="JX219" s="217"/>
      <c r="JY219" s="217"/>
      <c r="JZ219" s="217"/>
      <c r="KA219" s="217"/>
      <c r="KB219" s="217"/>
      <c r="KC219" s="217"/>
      <c r="KD219" s="217"/>
      <c r="KE219" s="217"/>
      <c r="KF219" s="217"/>
      <c r="KG219" s="217"/>
      <c r="KH219" s="217"/>
      <c r="KI219" s="217"/>
      <c r="KJ219" s="217"/>
      <c r="KK219" s="217"/>
      <c r="KL219" s="217"/>
      <c r="KM219" s="217"/>
      <c r="KN219" s="217"/>
      <c r="KO219" s="217"/>
      <c r="KP219" s="217"/>
      <c r="KQ219" s="217"/>
      <c r="KR219" s="217"/>
      <c r="KS219" s="217"/>
      <c r="KT219" s="217"/>
      <c r="KU219" s="217"/>
      <c r="KV219" s="217"/>
      <c r="KW219" s="217"/>
      <c r="KX219" s="217"/>
      <c r="KY219" s="217"/>
      <c r="KZ219" s="217"/>
      <c r="LA219" s="217"/>
      <c r="LB219" s="217"/>
      <c r="LC219" s="217"/>
      <c r="LD219" s="217"/>
      <c r="LE219" s="217"/>
      <c r="LF219" s="217"/>
      <c r="LG219" s="217"/>
      <c r="LH219" s="217"/>
      <c r="LI219" s="217"/>
      <c r="LJ219" s="217"/>
      <c r="LK219" s="217"/>
      <c r="LL219" s="217"/>
      <c r="LM219" s="217"/>
      <c r="LN219" s="217"/>
      <c r="LO219" s="217"/>
    </row>
    <row r="220" spans="7:327" x14ac:dyDescent="0.2"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  <c r="DP220" s="217"/>
      <c r="DQ220" s="217"/>
      <c r="DR220" s="217"/>
      <c r="DS220" s="217"/>
      <c r="DT220" s="217"/>
      <c r="DU220" s="217"/>
      <c r="DV220" s="217"/>
      <c r="DW220" s="217"/>
      <c r="DX220" s="217"/>
      <c r="DY220" s="217"/>
      <c r="DZ220" s="217"/>
      <c r="EA220" s="217"/>
      <c r="EB220" s="217"/>
      <c r="EC220" s="217"/>
      <c r="ED220" s="217"/>
      <c r="EE220" s="217"/>
      <c r="EF220" s="217"/>
      <c r="EG220" s="217"/>
      <c r="EH220" s="217"/>
      <c r="EI220" s="217"/>
      <c r="EJ220" s="217"/>
      <c r="EK220" s="217"/>
      <c r="EL220" s="217"/>
      <c r="EM220" s="217"/>
      <c r="EN220" s="217"/>
      <c r="EO220" s="217"/>
      <c r="EP220" s="217"/>
      <c r="EQ220" s="217"/>
      <c r="ER220" s="217"/>
      <c r="ES220" s="217"/>
      <c r="ET220" s="217"/>
      <c r="EU220" s="217"/>
      <c r="EV220" s="217"/>
      <c r="EW220" s="217"/>
      <c r="EX220" s="217"/>
      <c r="EY220" s="217"/>
      <c r="EZ220" s="217"/>
      <c r="FA220" s="217"/>
      <c r="FB220" s="217"/>
      <c r="FC220" s="217"/>
      <c r="FD220" s="217"/>
      <c r="FE220" s="217"/>
      <c r="FF220" s="217"/>
      <c r="FG220" s="217"/>
      <c r="FH220" s="217"/>
      <c r="FI220" s="217"/>
      <c r="FJ220" s="217"/>
      <c r="FK220" s="217"/>
      <c r="FL220" s="217"/>
      <c r="FM220" s="217"/>
      <c r="FN220" s="217"/>
      <c r="FO220" s="217"/>
      <c r="FP220" s="217"/>
      <c r="FQ220" s="217"/>
      <c r="FR220" s="217"/>
      <c r="FS220" s="217"/>
      <c r="FT220" s="217"/>
      <c r="FU220" s="217"/>
      <c r="FV220" s="217"/>
      <c r="FW220" s="217"/>
      <c r="FX220" s="217"/>
      <c r="FY220" s="217"/>
      <c r="FZ220" s="217"/>
      <c r="GA220" s="217"/>
      <c r="GB220" s="217"/>
      <c r="GC220" s="217"/>
      <c r="GD220" s="217"/>
      <c r="GE220" s="217"/>
      <c r="GF220" s="217"/>
      <c r="GG220" s="217"/>
      <c r="GH220" s="217"/>
      <c r="GI220" s="217"/>
      <c r="GJ220" s="217"/>
      <c r="GK220" s="217"/>
      <c r="GL220" s="217"/>
      <c r="GM220" s="217"/>
      <c r="GN220" s="217"/>
      <c r="GO220" s="217"/>
      <c r="GP220" s="217"/>
      <c r="GQ220" s="217"/>
      <c r="GR220" s="217"/>
      <c r="GS220" s="217"/>
      <c r="GT220" s="217"/>
      <c r="GU220" s="217"/>
      <c r="GV220" s="217"/>
      <c r="GW220" s="217"/>
      <c r="GX220" s="217"/>
      <c r="GY220" s="217"/>
      <c r="GZ220" s="217"/>
      <c r="HA220" s="217"/>
      <c r="HB220" s="217"/>
      <c r="HC220" s="217"/>
      <c r="HD220" s="217"/>
      <c r="HE220" s="217"/>
      <c r="HF220" s="217"/>
      <c r="HG220" s="217"/>
      <c r="HH220" s="217"/>
      <c r="HI220" s="217"/>
      <c r="HJ220" s="217"/>
      <c r="HK220" s="217"/>
      <c r="HL220" s="217"/>
      <c r="HM220" s="217"/>
      <c r="HN220" s="217"/>
      <c r="HO220" s="217"/>
      <c r="HP220" s="217"/>
      <c r="HQ220" s="217"/>
      <c r="HR220" s="217"/>
      <c r="HS220" s="217"/>
      <c r="HT220" s="217"/>
      <c r="HU220" s="217"/>
      <c r="HV220" s="217"/>
      <c r="HW220" s="217"/>
      <c r="HX220" s="217"/>
      <c r="HY220" s="217"/>
      <c r="HZ220" s="217"/>
      <c r="IA220" s="217"/>
      <c r="IB220" s="217"/>
      <c r="IC220" s="217"/>
      <c r="ID220" s="217"/>
      <c r="IE220" s="217"/>
      <c r="IF220" s="217"/>
      <c r="IG220" s="217"/>
      <c r="IH220" s="217"/>
      <c r="II220" s="217"/>
      <c r="IJ220" s="217"/>
      <c r="IK220" s="217"/>
      <c r="IL220" s="217"/>
      <c r="IM220" s="217"/>
      <c r="IN220" s="217"/>
      <c r="IO220" s="217"/>
      <c r="IP220" s="217"/>
      <c r="IQ220" s="217"/>
      <c r="IR220" s="217"/>
      <c r="IS220" s="217"/>
      <c r="IT220" s="217"/>
      <c r="IU220" s="217"/>
      <c r="IV220" s="217"/>
      <c r="IW220" s="217"/>
      <c r="IX220" s="217"/>
      <c r="IY220" s="217"/>
      <c r="IZ220" s="217"/>
      <c r="JA220" s="217"/>
      <c r="JB220" s="217"/>
      <c r="JC220" s="217"/>
      <c r="JD220" s="217"/>
      <c r="JE220" s="217"/>
      <c r="JF220" s="217"/>
      <c r="JG220" s="217"/>
      <c r="JH220" s="217"/>
      <c r="JI220" s="217"/>
      <c r="JJ220" s="217"/>
      <c r="JK220" s="217"/>
      <c r="JL220" s="217"/>
      <c r="JM220" s="217"/>
      <c r="JN220" s="217"/>
      <c r="JO220" s="217"/>
      <c r="JP220" s="217"/>
      <c r="JQ220" s="217"/>
      <c r="JR220" s="217"/>
      <c r="JS220" s="217"/>
      <c r="JT220" s="217"/>
      <c r="JU220" s="217"/>
      <c r="JV220" s="217"/>
      <c r="JW220" s="217"/>
      <c r="JX220" s="217"/>
      <c r="JY220" s="217"/>
      <c r="JZ220" s="217"/>
      <c r="KA220" s="217"/>
      <c r="KB220" s="217"/>
      <c r="KC220" s="217"/>
      <c r="KD220" s="217"/>
      <c r="KE220" s="217"/>
      <c r="KF220" s="217"/>
      <c r="KG220" s="217"/>
      <c r="KH220" s="217"/>
      <c r="KI220" s="217"/>
      <c r="KJ220" s="217"/>
      <c r="KK220" s="217"/>
      <c r="KL220" s="217"/>
      <c r="KM220" s="217"/>
      <c r="KN220" s="217"/>
      <c r="KO220" s="217"/>
      <c r="KP220" s="217"/>
      <c r="KQ220" s="217"/>
      <c r="KR220" s="217"/>
      <c r="KS220" s="217"/>
      <c r="KT220" s="217"/>
      <c r="KU220" s="217"/>
      <c r="KV220" s="217"/>
      <c r="KW220" s="217"/>
      <c r="KX220" s="217"/>
      <c r="KY220" s="217"/>
      <c r="KZ220" s="217"/>
      <c r="LA220" s="217"/>
      <c r="LB220" s="217"/>
      <c r="LC220" s="217"/>
      <c r="LD220" s="217"/>
      <c r="LE220" s="217"/>
      <c r="LF220" s="217"/>
      <c r="LG220" s="217"/>
      <c r="LH220" s="217"/>
      <c r="LI220" s="217"/>
      <c r="LJ220" s="217"/>
      <c r="LK220" s="217"/>
      <c r="LL220" s="217"/>
      <c r="LM220" s="217"/>
      <c r="LN220" s="217"/>
      <c r="LO220" s="217"/>
    </row>
    <row r="221" spans="7:327" x14ac:dyDescent="0.2"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  <c r="DP221" s="217"/>
      <c r="DQ221" s="217"/>
      <c r="DR221" s="217"/>
      <c r="DS221" s="217"/>
      <c r="DT221" s="217"/>
      <c r="DU221" s="217"/>
      <c r="DV221" s="217"/>
      <c r="DW221" s="217"/>
      <c r="DX221" s="217"/>
      <c r="DY221" s="217"/>
      <c r="DZ221" s="217"/>
      <c r="EA221" s="217"/>
      <c r="EB221" s="217"/>
      <c r="EC221" s="217"/>
      <c r="ED221" s="217"/>
      <c r="EE221" s="217"/>
      <c r="EF221" s="217"/>
      <c r="EG221" s="217"/>
      <c r="EH221" s="217"/>
      <c r="EI221" s="217"/>
      <c r="EJ221" s="217"/>
      <c r="EK221" s="217"/>
      <c r="EL221" s="217"/>
      <c r="EM221" s="217"/>
      <c r="EN221" s="217"/>
      <c r="EO221" s="217"/>
      <c r="EP221" s="217"/>
      <c r="EQ221" s="217"/>
      <c r="ER221" s="217"/>
      <c r="ES221" s="217"/>
      <c r="ET221" s="217"/>
      <c r="EU221" s="217"/>
      <c r="EV221" s="217"/>
      <c r="EW221" s="217"/>
      <c r="EX221" s="217"/>
      <c r="EY221" s="217"/>
      <c r="EZ221" s="217"/>
      <c r="FA221" s="217"/>
      <c r="FB221" s="217"/>
      <c r="FC221" s="217"/>
      <c r="FD221" s="217"/>
      <c r="FE221" s="217"/>
      <c r="FF221" s="217"/>
      <c r="FG221" s="217"/>
      <c r="FH221" s="217"/>
      <c r="FI221" s="217"/>
      <c r="FJ221" s="217"/>
      <c r="FK221" s="217"/>
      <c r="FL221" s="217"/>
      <c r="FM221" s="217"/>
      <c r="FN221" s="217"/>
      <c r="FO221" s="217"/>
      <c r="FP221" s="217"/>
      <c r="FQ221" s="217"/>
      <c r="FR221" s="217"/>
      <c r="FS221" s="217"/>
      <c r="FT221" s="217"/>
      <c r="FU221" s="217"/>
      <c r="FV221" s="217"/>
      <c r="FW221" s="217"/>
      <c r="FX221" s="217"/>
      <c r="FY221" s="217"/>
      <c r="FZ221" s="217"/>
      <c r="GA221" s="217"/>
      <c r="GB221" s="217"/>
      <c r="GC221" s="217"/>
      <c r="GD221" s="217"/>
      <c r="GE221" s="217"/>
      <c r="GF221" s="217"/>
      <c r="GG221" s="217"/>
      <c r="GH221" s="217"/>
      <c r="GI221" s="217"/>
      <c r="GJ221" s="217"/>
      <c r="GK221" s="217"/>
      <c r="GL221" s="217"/>
      <c r="GM221" s="217"/>
      <c r="GN221" s="217"/>
      <c r="GO221" s="217"/>
      <c r="GP221" s="217"/>
      <c r="GQ221" s="217"/>
      <c r="GR221" s="217"/>
      <c r="GS221" s="217"/>
      <c r="GT221" s="217"/>
      <c r="GU221" s="217"/>
      <c r="GV221" s="217"/>
      <c r="GW221" s="217"/>
      <c r="GX221" s="217"/>
      <c r="GY221" s="217"/>
      <c r="GZ221" s="217"/>
      <c r="HA221" s="217"/>
      <c r="HB221" s="217"/>
      <c r="HC221" s="217"/>
      <c r="HD221" s="217"/>
      <c r="HE221" s="217"/>
      <c r="HF221" s="217"/>
      <c r="HG221" s="217"/>
      <c r="HH221" s="217"/>
      <c r="HI221" s="217"/>
      <c r="HJ221" s="217"/>
      <c r="HK221" s="217"/>
      <c r="HL221" s="217"/>
      <c r="HM221" s="217"/>
      <c r="HN221" s="217"/>
      <c r="HO221" s="217"/>
      <c r="HP221" s="217"/>
      <c r="HQ221" s="217"/>
      <c r="HR221" s="217"/>
      <c r="HS221" s="217"/>
      <c r="HT221" s="217"/>
      <c r="HU221" s="217"/>
      <c r="HV221" s="217"/>
      <c r="HW221" s="217"/>
      <c r="HX221" s="217"/>
      <c r="HY221" s="217"/>
      <c r="HZ221" s="217"/>
      <c r="IA221" s="217"/>
      <c r="IB221" s="217"/>
      <c r="IC221" s="217"/>
      <c r="ID221" s="217"/>
      <c r="IE221" s="217"/>
      <c r="IF221" s="217"/>
      <c r="IG221" s="217"/>
      <c r="IH221" s="217"/>
      <c r="II221" s="217"/>
      <c r="IJ221" s="217"/>
      <c r="IK221" s="217"/>
      <c r="IL221" s="217"/>
      <c r="IM221" s="217"/>
      <c r="IN221" s="217"/>
      <c r="IO221" s="217"/>
      <c r="IP221" s="217"/>
      <c r="IQ221" s="217"/>
      <c r="IR221" s="217"/>
      <c r="IS221" s="217"/>
      <c r="IT221" s="217"/>
      <c r="IU221" s="217"/>
      <c r="IV221" s="217"/>
      <c r="IW221" s="217"/>
      <c r="IX221" s="217"/>
      <c r="IY221" s="217"/>
      <c r="IZ221" s="217"/>
      <c r="JA221" s="217"/>
      <c r="JB221" s="217"/>
      <c r="JC221" s="217"/>
      <c r="JD221" s="217"/>
      <c r="JE221" s="217"/>
      <c r="JF221" s="217"/>
      <c r="JG221" s="217"/>
      <c r="JH221" s="217"/>
      <c r="JI221" s="217"/>
      <c r="JJ221" s="217"/>
      <c r="JK221" s="217"/>
      <c r="JL221" s="217"/>
      <c r="JM221" s="217"/>
      <c r="JN221" s="217"/>
      <c r="JO221" s="217"/>
      <c r="JP221" s="217"/>
      <c r="JQ221" s="217"/>
      <c r="JR221" s="217"/>
      <c r="JS221" s="217"/>
      <c r="JT221" s="217"/>
      <c r="JU221" s="217"/>
      <c r="JV221" s="217"/>
      <c r="JW221" s="217"/>
      <c r="JX221" s="217"/>
      <c r="JY221" s="217"/>
      <c r="JZ221" s="217"/>
      <c r="KA221" s="217"/>
      <c r="KB221" s="217"/>
      <c r="KC221" s="217"/>
      <c r="KD221" s="217"/>
      <c r="KE221" s="217"/>
      <c r="KF221" s="217"/>
      <c r="KG221" s="217"/>
      <c r="KH221" s="217"/>
      <c r="KI221" s="217"/>
      <c r="KJ221" s="217"/>
      <c r="KK221" s="217"/>
      <c r="KL221" s="217"/>
      <c r="KM221" s="217"/>
      <c r="KN221" s="217"/>
      <c r="KO221" s="217"/>
      <c r="KP221" s="217"/>
      <c r="KQ221" s="217"/>
      <c r="KR221" s="217"/>
      <c r="KS221" s="217"/>
      <c r="KT221" s="217"/>
      <c r="KU221" s="217"/>
      <c r="KV221" s="217"/>
      <c r="KW221" s="217"/>
      <c r="KX221" s="217"/>
      <c r="KY221" s="217"/>
      <c r="KZ221" s="217"/>
      <c r="LA221" s="217"/>
      <c r="LB221" s="217"/>
      <c r="LC221" s="217"/>
      <c r="LD221" s="217"/>
      <c r="LE221" s="217"/>
      <c r="LF221" s="217"/>
      <c r="LG221" s="217"/>
      <c r="LH221" s="217"/>
      <c r="LI221" s="217"/>
      <c r="LJ221" s="217"/>
      <c r="LK221" s="217"/>
      <c r="LL221" s="217"/>
      <c r="LM221" s="217"/>
      <c r="LN221" s="217"/>
      <c r="LO221" s="217"/>
    </row>
    <row r="222" spans="7:327" x14ac:dyDescent="0.2"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7"/>
      <c r="DJ222" s="217"/>
      <c r="DK222" s="217"/>
      <c r="DL222" s="217"/>
      <c r="DM222" s="217"/>
      <c r="DN222" s="217"/>
      <c r="DO222" s="217"/>
      <c r="DP222" s="217"/>
      <c r="DQ222" s="217"/>
      <c r="DR222" s="217"/>
      <c r="DS222" s="217"/>
      <c r="DT222" s="217"/>
      <c r="DU222" s="217"/>
      <c r="DV222" s="217"/>
      <c r="DW222" s="217"/>
      <c r="DX222" s="217"/>
      <c r="DY222" s="217"/>
      <c r="DZ222" s="217"/>
      <c r="EA222" s="217"/>
      <c r="EB222" s="217"/>
      <c r="EC222" s="217"/>
      <c r="ED222" s="217"/>
      <c r="EE222" s="217"/>
      <c r="EF222" s="217"/>
      <c r="EG222" s="217"/>
      <c r="EH222" s="217"/>
      <c r="EI222" s="217"/>
      <c r="EJ222" s="217"/>
      <c r="EK222" s="217"/>
      <c r="EL222" s="217"/>
      <c r="EM222" s="217"/>
      <c r="EN222" s="217"/>
      <c r="EO222" s="217"/>
      <c r="EP222" s="217"/>
      <c r="EQ222" s="217"/>
      <c r="ER222" s="217"/>
      <c r="ES222" s="217"/>
      <c r="ET222" s="217"/>
      <c r="EU222" s="217"/>
      <c r="EV222" s="217"/>
      <c r="EW222" s="217"/>
      <c r="EX222" s="217"/>
      <c r="EY222" s="217"/>
      <c r="EZ222" s="217"/>
      <c r="FA222" s="217"/>
      <c r="FB222" s="217"/>
      <c r="FC222" s="217"/>
      <c r="FD222" s="217"/>
      <c r="FE222" s="217"/>
      <c r="FF222" s="217"/>
      <c r="FG222" s="217"/>
      <c r="FH222" s="217"/>
      <c r="FI222" s="217"/>
      <c r="FJ222" s="217"/>
      <c r="FK222" s="217"/>
      <c r="FL222" s="217"/>
      <c r="FM222" s="217"/>
      <c r="FN222" s="217"/>
      <c r="FO222" s="217"/>
      <c r="FP222" s="217"/>
      <c r="FQ222" s="217"/>
      <c r="FR222" s="217"/>
      <c r="FS222" s="217"/>
      <c r="FT222" s="217"/>
      <c r="FU222" s="217"/>
      <c r="FV222" s="217"/>
      <c r="FW222" s="217"/>
      <c r="FX222" s="217"/>
      <c r="FY222" s="217"/>
      <c r="FZ222" s="217"/>
      <c r="GA222" s="217"/>
      <c r="GB222" s="217"/>
      <c r="GC222" s="217"/>
      <c r="GD222" s="217"/>
      <c r="GE222" s="217"/>
      <c r="GF222" s="217"/>
      <c r="GG222" s="217"/>
      <c r="GH222" s="217"/>
      <c r="GI222" s="217"/>
      <c r="GJ222" s="217"/>
      <c r="GK222" s="217"/>
      <c r="GL222" s="217"/>
      <c r="GM222" s="217"/>
      <c r="GN222" s="217"/>
      <c r="GO222" s="217"/>
      <c r="GP222" s="217"/>
      <c r="GQ222" s="217"/>
      <c r="GR222" s="217"/>
      <c r="GS222" s="217"/>
      <c r="GT222" s="217"/>
      <c r="GU222" s="217"/>
      <c r="GV222" s="217"/>
      <c r="GW222" s="217"/>
      <c r="GX222" s="217"/>
      <c r="GY222" s="217"/>
      <c r="GZ222" s="217"/>
      <c r="HA222" s="217"/>
      <c r="HB222" s="217"/>
      <c r="HC222" s="217"/>
      <c r="HD222" s="217"/>
      <c r="HE222" s="217"/>
      <c r="HF222" s="217"/>
      <c r="HG222" s="217"/>
      <c r="HH222" s="217"/>
      <c r="HI222" s="217"/>
      <c r="HJ222" s="217"/>
      <c r="HK222" s="217"/>
      <c r="HL222" s="217"/>
      <c r="HM222" s="217"/>
      <c r="HN222" s="217"/>
      <c r="HO222" s="217"/>
      <c r="HP222" s="217"/>
      <c r="HQ222" s="217"/>
      <c r="HR222" s="217"/>
      <c r="HS222" s="217"/>
      <c r="HT222" s="217"/>
      <c r="HU222" s="217"/>
      <c r="HV222" s="217"/>
      <c r="HW222" s="217"/>
      <c r="HX222" s="217"/>
      <c r="HY222" s="217"/>
      <c r="HZ222" s="217"/>
      <c r="IA222" s="217"/>
      <c r="IB222" s="217"/>
      <c r="IC222" s="217"/>
      <c r="ID222" s="217"/>
      <c r="IE222" s="217"/>
      <c r="IF222" s="217"/>
      <c r="IG222" s="217"/>
      <c r="IH222" s="217"/>
      <c r="II222" s="217"/>
      <c r="IJ222" s="217"/>
      <c r="IK222" s="217"/>
      <c r="IL222" s="217"/>
      <c r="IM222" s="217"/>
      <c r="IN222" s="217"/>
      <c r="IO222" s="217"/>
      <c r="IP222" s="217"/>
      <c r="IQ222" s="217"/>
      <c r="IR222" s="217"/>
      <c r="IS222" s="217"/>
      <c r="IT222" s="217"/>
      <c r="IU222" s="217"/>
      <c r="IV222" s="217"/>
      <c r="IW222" s="217"/>
      <c r="IX222" s="217"/>
      <c r="IY222" s="217"/>
      <c r="IZ222" s="217"/>
      <c r="JA222" s="217"/>
      <c r="JB222" s="217"/>
      <c r="JC222" s="217"/>
      <c r="JD222" s="217"/>
      <c r="JE222" s="217"/>
      <c r="JF222" s="217"/>
      <c r="JG222" s="217"/>
      <c r="JH222" s="217"/>
      <c r="JI222" s="217"/>
      <c r="JJ222" s="217"/>
      <c r="JK222" s="217"/>
      <c r="JL222" s="217"/>
      <c r="JM222" s="217"/>
      <c r="JN222" s="217"/>
      <c r="JO222" s="217"/>
      <c r="JP222" s="217"/>
      <c r="JQ222" s="217"/>
      <c r="JR222" s="217"/>
      <c r="JS222" s="217"/>
      <c r="JT222" s="217"/>
      <c r="JU222" s="217"/>
      <c r="JV222" s="217"/>
      <c r="JW222" s="217"/>
      <c r="JX222" s="217"/>
      <c r="JY222" s="217"/>
      <c r="JZ222" s="217"/>
      <c r="KA222" s="217"/>
      <c r="KB222" s="217"/>
      <c r="KC222" s="217"/>
      <c r="KD222" s="217"/>
      <c r="KE222" s="217"/>
      <c r="KF222" s="217"/>
      <c r="KG222" s="217"/>
      <c r="KH222" s="217"/>
      <c r="KI222" s="217"/>
      <c r="KJ222" s="217"/>
      <c r="KK222" s="217"/>
      <c r="KL222" s="217"/>
      <c r="KM222" s="217"/>
      <c r="KN222" s="217"/>
      <c r="KO222" s="217"/>
      <c r="KP222" s="217"/>
      <c r="KQ222" s="217"/>
      <c r="KR222" s="217"/>
      <c r="KS222" s="217"/>
      <c r="KT222" s="217"/>
      <c r="KU222" s="217"/>
      <c r="KV222" s="217"/>
      <c r="KW222" s="217"/>
      <c r="KX222" s="217"/>
      <c r="KY222" s="217"/>
      <c r="KZ222" s="217"/>
      <c r="LA222" s="217"/>
      <c r="LB222" s="217"/>
      <c r="LC222" s="217"/>
      <c r="LD222" s="217"/>
      <c r="LE222" s="217"/>
      <c r="LF222" s="217"/>
      <c r="LG222" s="217"/>
      <c r="LH222" s="217"/>
      <c r="LI222" s="217"/>
      <c r="LJ222" s="217"/>
      <c r="LK222" s="217"/>
      <c r="LL222" s="217"/>
      <c r="LM222" s="217"/>
      <c r="LN222" s="217"/>
      <c r="LO222" s="217"/>
    </row>
    <row r="223" spans="7:327" x14ac:dyDescent="0.2"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7"/>
      <c r="DF223" s="217"/>
      <c r="DG223" s="217"/>
      <c r="DH223" s="217"/>
      <c r="DI223" s="217"/>
      <c r="DJ223" s="217"/>
      <c r="DK223" s="217"/>
      <c r="DL223" s="217"/>
      <c r="DM223" s="217"/>
      <c r="DN223" s="217"/>
      <c r="DO223" s="217"/>
      <c r="DP223" s="217"/>
      <c r="DQ223" s="217"/>
      <c r="DR223" s="217"/>
      <c r="DS223" s="217"/>
      <c r="DT223" s="217"/>
      <c r="DU223" s="217"/>
      <c r="DV223" s="217"/>
      <c r="DW223" s="217"/>
      <c r="DX223" s="217"/>
      <c r="DY223" s="217"/>
      <c r="DZ223" s="217"/>
      <c r="EA223" s="217"/>
      <c r="EB223" s="217"/>
      <c r="EC223" s="217"/>
      <c r="ED223" s="217"/>
      <c r="EE223" s="217"/>
      <c r="EF223" s="217"/>
      <c r="EG223" s="217"/>
      <c r="EH223" s="217"/>
      <c r="EI223" s="217"/>
      <c r="EJ223" s="217"/>
      <c r="EK223" s="217"/>
      <c r="EL223" s="217"/>
      <c r="EM223" s="217"/>
      <c r="EN223" s="217"/>
      <c r="EO223" s="217"/>
      <c r="EP223" s="217"/>
      <c r="EQ223" s="217"/>
      <c r="ER223" s="217"/>
      <c r="ES223" s="217"/>
      <c r="ET223" s="217"/>
      <c r="EU223" s="217"/>
      <c r="EV223" s="217"/>
      <c r="EW223" s="217"/>
      <c r="EX223" s="217"/>
      <c r="EY223" s="217"/>
      <c r="EZ223" s="217"/>
      <c r="FA223" s="217"/>
      <c r="FB223" s="217"/>
      <c r="FC223" s="217"/>
      <c r="FD223" s="217"/>
      <c r="FE223" s="217"/>
      <c r="FF223" s="217"/>
      <c r="FG223" s="217"/>
      <c r="FH223" s="217"/>
      <c r="FI223" s="217"/>
      <c r="FJ223" s="217"/>
      <c r="FK223" s="217"/>
      <c r="FL223" s="217"/>
      <c r="FM223" s="217"/>
      <c r="FN223" s="217"/>
      <c r="FO223" s="217"/>
      <c r="FP223" s="217"/>
      <c r="FQ223" s="217"/>
      <c r="FR223" s="217"/>
      <c r="FS223" s="217"/>
      <c r="FT223" s="217"/>
      <c r="FU223" s="217"/>
      <c r="FV223" s="217"/>
      <c r="FW223" s="217"/>
      <c r="FX223" s="217"/>
      <c r="FY223" s="217"/>
      <c r="FZ223" s="217"/>
      <c r="GA223" s="217"/>
      <c r="GB223" s="217"/>
      <c r="GC223" s="217"/>
      <c r="GD223" s="217"/>
      <c r="GE223" s="217"/>
      <c r="GF223" s="217"/>
      <c r="GG223" s="217"/>
      <c r="GH223" s="217"/>
      <c r="GI223" s="217"/>
      <c r="GJ223" s="217"/>
      <c r="GK223" s="217"/>
      <c r="GL223" s="217"/>
      <c r="GM223" s="217"/>
      <c r="GN223" s="217"/>
      <c r="GO223" s="217"/>
      <c r="GP223" s="217"/>
      <c r="GQ223" s="217"/>
      <c r="GR223" s="217"/>
      <c r="GS223" s="217"/>
      <c r="GT223" s="217"/>
      <c r="GU223" s="217"/>
      <c r="GV223" s="217"/>
      <c r="GW223" s="217"/>
      <c r="GX223" s="217"/>
      <c r="GY223" s="217"/>
      <c r="GZ223" s="217"/>
      <c r="HA223" s="217"/>
      <c r="HB223" s="217"/>
      <c r="HC223" s="217"/>
      <c r="HD223" s="217"/>
      <c r="HE223" s="217"/>
      <c r="HF223" s="217"/>
      <c r="HG223" s="217"/>
      <c r="HH223" s="217"/>
      <c r="HI223" s="217"/>
      <c r="HJ223" s="217"/>
      <c r="HK223" s="217"/>
      <c r="HL223" s="217"/>
      <c r="HM223" s="217"/>
      <c r="HN223" s="217"/>
      <c r="HO223" s="217"/>
      <c r="HP223" s="217"/>
      <c r="HQ223" s="217"/>
      <c r="HR223" s="217"/>
      <c r="HS223" s="217"/>
      <c r="HT223" s="217"/>
      <c r="HU223" s="217"/>
      <c r="HV223" s="217"/>
      <c r="HW223" s="217"/>
      <c r="HX223" s="217"/>
      <c r="HY223" s="217"/>
      <c r="HZ223" s="217"/>
      <c r="IA223" s="217"/>
      <c r="IB223" s="217"/>
      <c r="IC223" s="217"/>
      <c r="ID223" s="217"/>
      <c r="IE223" s="217"/>
      <c r="IF223" s="217"/>
      <c r="IG223" s="217"/>
      <c r="IH223" s="217"/>
      <c r="II223" s="217"/>
      <c r="IJ223" s="217"/>
      <c r="IK223" s="217"/>
      <c r="IL223" s="217"/>
      <c r="IM223" s="217"/>
      <c r="IN223" s="217"/>
      <c r="IO223" s="217"/>
      <c r="IP223" s="217"/>
      <c r="IQ223" s="217"/>
      <c r="IR223" s="217"/>
      <c r="IS223" s="217"/>
      <c r="IT223" s="217"/>
      <c r="IU223" s="217"/>
      <c r="IV223" s="217"/>
      <c r="IW223" s="217"/>
      <c r="IX223" s="217"/>
      <c r="IY223" s="217"/>
      <c r="IZ223" s="217"/>
      <c r="JA223" s="217"/>
      <c r="JB223" s="217"/>
      <c r="JC223" s="217"/>
      <c r="JD223" s="217"/>
      <c r="JE223" s="217"/>
      <c r="JF223" s="217"/>
      <c r="JG223" s="217"/>
      <c r="JH223" s="217"/>
      <c r="JI223" s="217"/>
      <c r="JJ223" s="217"/>
      <c r="JK223" s="217"/>
      <c r="JL223" s="217"/>
      <c r="JM223" s="217"/>
      <c r="JN223" s="217"/>
      <c r="JO223" s="217"/>
      <c r="JP223" s="217"/>
      <c r="JQ223" s="217"/>
      <c r="JR223" s="217"/>
      <c r="JS223" s="217"/>
      <c r="JT223" s="217"/>
      <c r="JU223" s="217"/>
      <c r="JV223" s="217"/>
      <c r="JW223" s="217"/>
      <c r="JX223" s="217"/>
      <c r="JY223" s="217"/>
      <c r="JZ223" s="217"/>
      <c r="KA223" s="217"/>
      <c r="KB223" s="217"/>
      <c r="KC223" s="217"/>
      <c r="KD223" s="217"/>
      <c r="KE223" s="217"/>
      <c r="KF223" s="217"/>
      <c r="KG223" s="217"/>
      <c r="KH223" s="217"/>
      <c r="KI223" s="217"/>
      <c r="KJ223" s="217"/>
      <c r="KK223" s="217"/>
      <c r="KL223" s="217"/>
      <c r="KM223" s="217"/>
      <c r="KN223" s="217"/>
      <c r="KO223" s="217"/>
      <c r="KP223" s="217"/>
      <c r="KQ223" s="217"/>
      <c r="KR223" s="217"/>
      <c r="KS223" s="217"/>
      <c r="KT223" s="217"/>
      <c r="KU223" s="217"/>
      <c r="KV223" s="217"/>
      <c r="KW223" s="217"/>
      <c r="KX223" s="217"/>
      <c r="KY223" s="217"/>
      <c r="KZ223" s="217"/>
      <c r="LA223" s="217"/>
      <c r="LB223" s="217"/>
      <c r="LC223" s="217"/>
      <c r="LD223" s="217"/>
      <c r="LE223" s="217"/>
      <c r="LF223" s="217"/>
      <c r="LG223" s="217"/>
      <c r="LH223" s="217"/>
      <c r="LI223" s="217"/>
      <c r="LJ223" s="217"/>
      <c r="LK223" s="217"/>
      <c r="LL223" s="217"/>
      <c r="LM223" s="217"/>
      <c r="LN223" s="217"/>
      <c r="LO223" s="217"/>
    </row>
    <row r="224" spans="7:327" x14ac:dyDescent="0.2"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17"/>
      <c r="DD224" s="217"/>
      <c r="DE224" s="217"/>
      <c r="DF224" s="217"/>
      <c r="DG224" s="217"/>
      <c r="DH224" s="217"/>
      <c r="DI224" s="217"/>
      <c r="DJ224" s="217"/>
      <c r="DK224" s="217"/>
      <c r="DL224" s="217"/>
      <c r="DM224" s="217"/>
      <c r="DN224" s="217"/>
      <c r="DO224" s="217"/>
      <c r="DP224" s="217"/>
      <c r="DQ224" s="217"/>
      <c r="DR224" s="217"/>
      <c r="DS224" s="217"/>
      <c r="DT224" s="217"/>
      <c r="DU224" s="217"/>
      <c r="DV224" s="217"/>
      <c r="DW224" s="217"/>
      <c r="DX224" s="217"/>
      <c r="DY224" s="217"/>
      <c r="DZ224" s="217"/>
      <c r="EA224" s="217"/>
      <c r="EB224" s="217"/>
      <c r="EC224" s="217"/>
      <c r="ED224" s="217"/>
      <c r="EE224" s="217"/>
      <c r="EF224" s="217"/>
      <c r="EG224" s="217"/>
      <c r="EH224" s="217"/>
      <c r="EI224" s="217"/>
      <c r="EJ224" s="217"/>
      <c r="EK224" s="217"/>
      <c r="EL224" s="217"/>
      <c r="EM224" s="217"/>
      <c r="EN224" s="217"/>
      <c r="EO224" s="217"/>
      <c r="EP224" s="217"/>
      <c r="EQ224" s="217"/>
      <c r="ER224" s="217"/>
      <c r="ES224" s="217"/>
      <c r="ET224" s="217"/>
      <c r="EU224" s="217"/>
      <c r="EV224" s="217"/>
      <c r="EW224" s="217"/>
      <c r="EX224" s="217"/>
      <c r="EY224" s="217"/>
      <c r="EZ224" s="217"/>
      <c r="FA224" s="217"/>
      <c r="FB224" s="217"/>
      <c r="FC224" s="217"/>
      <c r="FD224" s="217"/>
      <c r="FE224" s="217"/>
      <c r="FF224" s="217"/>
      <c r="FG224" s="217"/>
      <c r="FH224" s="217"/>
      <c r="FI224" s="217"/>
      <c r="FJ224" s="217"/>
      <c r="FK224" s="217"/>
      <c r="FL224" s="217"/>
      <c r="FM224" s="217"/>
      <c r="FN224" s="217"/>
      <c r="FO224" s="217"/>
      <c r="FP224" s="217"/>
      <c r="FQ224" s="217"/>
      <c r="FR224" s="217"/>
      <c r="FS224" s="217"/>
      <c r="FT224" s="217"/>
      <c r="FU224" s="217"/>
      <c r="FV224" s="217"/>
      <c r="FW224" s="217"/>
      <c r="FX224" s="217"/>
      <c r="FY224" s="217"/>
      <c r="FZ224" s="217"/>
      <c r="GA224" s="217"/>
      <c r="GB224" s="217"/>
      <c r="GC224" s="217"/>
      <c r="GD224" s="217"/>
      <c r="GE224" s="217"/>
      <c r="GF224" s="217"/>
      <c r="GG224" s="217"/>
      <c r="GH224" s="217"/>
      <c r="GI224" s="217"/>
      <c r="GJ224" s="217"/>
      <c r="GK224" s="217"/>
      <c r="GL224" s="217"/>
      <c r="GM224" s="217"/>
      <c r="GN224" s="217"/>
      <c r="GO224" s="217"/>
      <c r="GP224" s="217"/>
      <c r="GQ224" s="217"/>
      <c r="GR224" s="217"/>
      <c r="GS224" s="217"/>
      <c r="GT224" s="217"/>
      <c r="GU224" s="217"/>
      <c r="GV224" s="217"/>
      <c r="GW224" s="217"/>
      <c r="GX224" s="217"/>
      <c r="GY224" s="217"/>
      <c r="GZ224" s="217"/>
      <c r="HA224" s="217"/>
      <c r="HB224" s="217"/>
      <c r="HC224" s="217"/>
      <c r="HD224" s="217"/>
      <c r="HE224" s="217"/>
      <c r="HF224" s="217"/>
      <c r="HG224" s="217"/>
      <c r="HH224" s="217"/>
      <c r="HI224" s="217"/>
      <c r="HJ224" s="217"/>
      <c r="HK224" s="217"/>
      <c r="HL224" s="217"/>
      <c r="HM224" s="217"/>
      <c r="HN224" s="217"/>
      <c r="HO224" s="217"/>
      <c r="HP224" s="217"/>
      <c r="HQ224" s="217"/>
      <c r="HR224" s="217"/>
      <c r="HS224" s="217"/>
      <c r="HT224" s="217"/>
      <c r="HU224" s="217"/>
      <c r="HV224" s="217"/>
      <c r="HW224" s="217"/>
      <c r="HX224" s="217"/>
      <c r="HY224" s="217"/>
      <c r="HZ224" s="217"/>
      <c r="IA224" s="217"/>
      <c r="IB224" s="217"/>
      <c r="IC224" s="217"/>
      <c r="ID224" s="217"/>
      <c r="IE224" s="217"/>
      <c r="IF224" s="217"/>
      <c r="IG224" s="217"/>
      <c r="IH224" s="217"/>
      <c r="II224" s="217"/>
      <c r="IJ224" s="217"/>
      <c r="IK224" s="217"/>
      <c r="IL224" s="217"/>
      <c r="IM224" s="217"/>
      <c r="IN224" s="217"/>
      <c r="IO224" s="217"/>
      <c r="IP224" s="217"/>
      <c r="IQ224" s="217"/>
      <c r="IR224" s="217"/>
      <c r="IS224" s="217"/>
      <c r="IT224" s="217"/>
      <c r="IU224" s="217"/>
      <c r="IV224" s="217"/>
      <c r="IW224" s="217"/>
      <c r="IX224" s="217"/>
      <c r="IY224" s="217"/>
      <c r="IZ224" s="217"/>
      <c r="JA224" s="217"/>
      <c r="JB224" s="217"/>
      <c r="JC224" s="217"/>
      <c r="JD224" s="217"/>
      <c r="JE224" s="217"/>
      <c r="JF224" s="217"/>
      <c r="JG224" s="217"/>
      <c r="JH224" s="217"/>
      <c r="JI224" s="217"/>
      <c r="JJ224" s="217"/>
      <c r="JK224" s="217"/>
      <c r="JL224" s="217"/>
      <c r="JM224" s="217"/>
      <c r="JN224" s="217"/>
      <c r="JO224" s="217"/>
      <c r="JP224" s="217"/>
      <c r="JQ224" s="217"/>
      <c r="JR224" s="217"/>
      <c r="JS224" s="217"/>
      <c r="JT224" s="217"/>
      <c r="JU224" s="217"/>
      <c r="JV224" s="217"/>
      <c r="JW224" s="217"/>
      <c r="JX224" s="217"/>
      <c r="JY224" s="217"/>
      <c r="JZ224" s="217"/>
      <c r="KA224" s="217"/>
      <c r="KB224" s="217"/>
      <c r="KC224" s="217"/>
      <c r="KD224" s="217"/>
      <c r="KE224" s="217"/>
      <c r="KF224" s="217"/>
      <c r="KG224" s="217"/>
      <c r="KH224" s="217"/>
      <c r="KI224" s="217"/>
      <c r="KJ224" s="217"/>
      <c r="KK224" s="217"/>
      <c r="KL224" s="217"/>
      <c r="KM224" s="217"/>
      <c r="KN224" s="217"/>
      <c r="KO224" s="217"/>
      <c r="KP224" s="217"/>
      <c r="KQ224" s="217"/>
      <c r="KR224" s="217"/>
      <c r="KS224" s="217"/>
      <c r="KT224" s="217"/>
      <c r="KU224" s="217"/>
      <c r="KV224" s="217"/>
      <c r="KW224" s="217"/>
      <c r="KX224" s="217"/>
      <c r="KY224" s="217"/>
      <c r="KZ224" s="217"/>
      <c r="LA224" s="217"/>
      <c r="LB224" s="217"/>
      <c r="LC224" s="217"/>
      <c r="LD224" s="217"/>
      <c r="LE224" s="217"/>
      <c r="LF224" s="217"/>
      <c r="LG224" s="217"/>
      <c r="LH224" s="217"/>
      <c r="LI224" s="217"/>
      <c r="LJ224" s="217"/>
      <c r="LK224" s="217"/>
      <c r="LL224" s="217"/>
      <c r="LM224" s="217"/>
      <c r="LN224" s="217"/>
      <c r="LO224" s="217"/>
    </row>
    <row r="225" spans="7:327" x14ac:dyDescent="0.2"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  <c r="DP225" s="217"/>
      <c r="DQ225" s="217"/>
      <c r="DR225" s="217"/>
      <c r="DS225" s="217"/>
      <c r="DT225" s="217"/>
      <c r="DU225" s="217"/>
      <c r="DV225" s="217"/>
      <c r="DW225" s="217"/>
      <c r="DX225" s="217"/>
      <c r="DY225" s="217"/>
      <c r="DZ225" s="217"/>
      <c r="EA225" s="217"/>
      <c r="EB225" s="217"/>
      <c r="EC225" s="217"/>
      <c r="ED225" s="217"/>
      <c r="EE225" s="217"/>
      <c r="EF225" s="217"/>
      <c r="EG225" s="217"/>
      <c r="EH225" s="217"/>
      <c r="EI225" s="217"/>
      <c r="EJ225" s="217"/>
      <c r="EK225" s="217"/>
      <c r="EL225" s="217"/>
      <c r="EM225" s="217"/>
      <c r="EN225" s="217"/>
      <c r="EO225" s="217"/>
      <c r="EP225" s="217"/>
      <c r="EQ225" s="217"/>
      <c r="ER225" s="217"/>
      <c r="ES225" s="217"/>
      <c r="ET225" s="217"/>
      <c r="EU225" s="217"/>
      <c r="EV225" s="217"/>
      <c r="EW225" s="217"/>
      <c r="EX225" s="217"/>
      <c r="EY225" s="217"/>
      <c r="EZ225" s="217"/>
      <c r="FA225" s="217"/>
      <c r="FB225" s="217"/>
      <c r="FC225" s="217"/>
      <c r="FD225" s="217"/>
      <c r="FE225" s="217"/>
      <c r="FF225" s="217"/>
      <c r="FG225" s="217"/>
      <c r="FH225" s="217"/>
      <c r="FI225" s="217"/>
      <c r="FJ225" s="217"/>
      <c r="FK225" s="217"/>
      <c r="FL225" s="217"/>
      <c r="FM225" s="217"/>
      <c r="FN225" s="217"/>
      <c r="FO225" s="217"/>
      <c r="FP225" s="217"/>
      <c r="FQ225" s="217"/>
      <c r="FR225" s="217"/>
      <c r="FS225" s="217"/>
      <c r="FT225" s="217"/>
      <c r="FU225" s="217"/>
      <c r="FV225" s="217"/>
      <c r="FW225" s="217"/>
      <c r="FX225" s="217"/>
      <c r="FY225" s="217"/>
      <c r="FZ225" s="217"/>
      <c r="GA225" s="217"/>
      <c r="GB225" s="217"/>
      <c r="GC225" s="217"/>
      <c r="GD225" s="217"/>
      <c r="GE225" s="217"/>
      <c r="GF225" s="217"/>
      <c r="GG225" s="217"/>
      <c r="GH225" s="217"/>
      <c r="GI225" s="217"/>
      <c r="GJ225" s="217"/>
      <c r="GK225" s="217"/>
      <c r="GL225" s="217"/>
      <c r="GM225" s="217"/>
      <c r="GN225" s="217"/>
      <c r="GO225" s="217"/>
      <c r="GP225" s="217"/>
      <c r="GQ225" s="217"/>
      <c r="GR225" s="217"/>
      <c r="GS225" s="217"/>
      <c r="GT225" s="217"/>
      <c r="GU225" s="217"/>
      <c r="GV225" s="217"/>
      <c r="GW225" s="217"/>
      <c r="GX225" s="217"/>
      <c r="GY225" s="217"/>
      <c r="GZ225" s="217"/>
      <c r="HA225" s="217"/>
      <c r="HB225" s="217"/>
      <c r="HC225" s="217"/>
      <c r="HD225" s="217"/>
      <c r="HE225" s="217"/>
      <c r="HF225" s="217"/>
      <c r="HG225" s="217"/>
      <c r="HH225" s="217"/>
      <c r="HI225" s="217"/>
      <c r="HJ225" s="217"/>
      <c r="HK225" s="217"/>
      <c r="HL225" s="217"/>
      <c r="HM225" s="217"/>
      <c r="HN225" s="217"/>
      <c r="HO225" s="217"/>
      <c r="HP225" s="217"/>
      <c r="HQ225" s="217"/>
      <c r="HR225" s="217"/>
      <c r="HS225" s="217"/>
      <c r="HT225" s="217"/>
      <c r="HU225" s="217"/>
      <c r="HV225" s="217"/>
      <c r="HW225" s="217"/>
      <c r="HX225" s="217"/>
      <c r="HY225" s="217"/>
      <c r="HZ225" s="217"/>
      <c r="IA225" s="217"/>
      <c r="IB225" s="217"/>
      <c r="IC225" s="217"/>
      <c r="ID225" s="217"/>
      <c r="IE225" s="217"/>
      <c r="IF225" s="217"/>
      <c r="IG225" s="217"/>
      <c r="IH225" s="217"/>
      <c r="II225" s="217"/>
      <c r="IJ225" s="217"/>
      <c r="IK225" s="217"/>
      <c r="IL225" s="217"/>
      <c r="IM225" s="217"/>
      <c r="IN225" s="217"/>
      <c r="IO225" s="217"/>
      <c r="IP225" s="217"/>
      <c r="IQ225" s="217"/>
      <c r="IR225" s="217"/>
      <c r="IS225" s="217"/>
      <c r="IT225" s="217"/>
      <c r="IU225" s="217"/>
      <c r="IV225" s="217"/>
      <c r="IW225" s="217"/>
      <c r="IX225" s="217"/>
      <c r="IY225" s="217"/>
      <c r="IZ225" s="217"/>
      <c r="JA225" s="217"/>
      <c r="JB225" s="217"/>
      <c r="JC225" s="217"/>
      <c r="JD225" s="217"/>
      <c r="JE225" s="217"/>
      <c r="JF225" s="217"/>
      <c r="JG225" s="217"/>
      <c r="JH225" s="217"/>
      <c r="JI225" s="217"/>
      <c r="JJ225" s="217"/>
      <c r="JK225" s="217"/>
      <c r="JL225" s="217"/>
      <c r="JM225" s="217"/>
      <c r="JN225" s="217"/>
      <c r="JO225" s="217"/>
      <c r="JP225" s="217"/>
      <c r="JQ225" s="217"/>
      <c r="JR225" s="217"/>
      <c r="JS225" s="217"/>
      <c r="JT225" s="217"/>
      <c r="JU225" s="217"/>
      <c r="JV225" s="217"/>
      <c r="JW225" s="217"/>
      <c r="JX225" s="217"/>
      <c r="JY225" s="217"/>
      <c r="JZ225" s="217"/>
      <c r="KA225" s="217"/>
      <c r="KB225" s="217"/>
      <c r="KC225" s="217"/>
      <c r="KD225" s="217"/>
      <c r="KE225" s="217"/>
      <c r="KF225" s="217"/>
      <c r="KG225" s="217"/>
      <c r="KH225" s="217"/>
      <c r="KI225" s="217"/>
      <c r="KJ225" s="217"/>
      <c r="KK225" s="217"/>
      <c r="KL225" s="217"/>
      <c r="KM225" s="217"/>
      <c r="KN225" s="217"/>
      <c r="KO225" s="217"/>
      <c r="KP225" s="217"/>
      <c r="KQ225" s="217"/>
      <c r="KR225" s="217"/>
      <c r="KS225" s="217"/>
      <c r="KT225" s="217"/>
      <c r="KU225" s="217"/>
      <c r="KV225" s="217"/>
      <c r="KW225" s="217"/>
      <c r="KX225" s="217"/>
      <c r="KY225" s="217"/>
      <c r="KZ225" s="217"/>
      <c r="LA225" s="217"/>
      <c r="LB225" s="217"/>
      <c r="LC225" s="217"/>
      <c r="LD225" s="217"/>
      <c r="LE225" s="217"/>
      <c r="LF225" s="217"/>
      <c r="LG225" s="217"/>
      <c r="LH225" s="217"/>
      <c r="LI225" s="217"/>
      <c r="LJ225" s="217"/>
      <c r="LK225" s="217"/>
      <c r="LL225" s="217"/>
      <c r="LM225" s="217"/>
      <c r="LN225" s="217"/>
      <c r="LO225" s="217"/>
    </row>
    <row r="226" spans="7:327" x14ac:dyDescent="0.2"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17"/>
      <c r="DD226" s="217"/>
      <c r="DE226" s="217"/>
      <c r="DF226" s="217"/>
      <c r="DG226" s="217"/>
      <c r="DH226" s="217"/>
      <c r="DI226" s="217"/>
      <c r="DJ226" s="217"/>
      <c r="DK226" s="217"/>
      <c r="DL226" s="217"/>
      <c r="DM226" s="217"/>
      <c r="DN226" s="217"/>
      <c r="DO226" s="217"/>
      <c r="DP226" s="217"/>
      <c r="DQ226" s="217"/>
      <c r="DR226" s="217"/>
      <c r="DS226" s="217"/>
      <c r="DT226" s="217"/>
      <c r="DU226" s="217"/>
      <c r="DV226" s="217"/>
      <c r="DW226" s="217"/>
      <c r="DX226" s="217"/>
      <c r="DY226" s="217"/>
      <c r="DZ226" s="217"/>
      <c r="EA226" s="217"/>
      <c r="EB226" s="217"/>
      <c r="EC226" s="217"/>
      <c r="ED226" s="217"/>
      <c r="EE226" s="217"/>
      <c r="EF226" s="217"/>
      <c r="EG226" s="217"/>
      <c r="EH226" s="217"/>
      <c r="EI226" s="217"/>
      <c r="EJ226" s="217"/>
      <c r="EK226" s="217"/>
      <c r="EL226" s="217"/>
      <c r="EM226" s="217"/>
      <c r="EN226" s="217"/>
      <c r="EO226" s="217"/>
      <c r="EP226" s="217"/>
      <c r="EQ226" s="217"/>
      <c r="ER226" s="217"/>
      <c r="ES226" s="217"/>
      <c r="ET226" s="217"/>
      <c r="EU226" s="217"/>
      <c r="EV226" s="217"/>
      <c r="EW226" s="217"/>
      <c r="EX226" s="217"/>
      <c r="EY226" s="217"/>
      <c r="EZ226" s="217"/>
      <c r="FA226" s="217"/>
      <c r="FB226" s="217"/>
      <c r="FC226" s="217"/>
      <c r="FD226" s="217"/>
      <c r="FE226" s="217"/>
      <c r="FF226" s="217"/>
      <c r="FG226" s="217"/>
      <c r="FH226" s="217"/>
      <c r="FI226" s="217"/>
      <c r="FJ226" s="217"/>
      <c r="FK226" s="217"/>
      <c r="FL226" s="217"/>
      <c r="FM226" s="217"/>
      <c r="FN226" s="217"/>
      <c r="FO226" s="217"/>
      <c r="FP226" s="217"/>
      <c r="FQ226" s="217"/>
      <c r="FR226" s="217"/>
      <c r="FS226" s="217"/>
      <c r="FT226" s="217"/>
      <c r="FU226" s="217"/>
      <c r="FV226" s="217"/>
      <c r="FW226" s="217"/>
      <c r="FX226" s="217"/>
      <c r="FY226" s="217"/>
      <c r="FZ226" s="217"/>
      <c r="GA226" s="217"/>
      <c r="GB226" s="217"/>
      <c r="GC226" s="217"/>
      <c r="GD226" s="217"/>
      <c r="GE226" s="217"/>
      <c r="GF226" s="217"/>
      <c r="GG226" s="217"/>
      <c r="GH226" s="217"/>
      <c r="GI226" s="217"/>
      <c r="GJ226" s="217"/>
      <c r="GK226" s="217"/>
      <c r="GL226" s="217"/>
      <c r="GM226" s="217"/>
      <c r="GN226" s="217"/>
      <c r="GO226" s="217"/>
      <c r="GP226" s="217"/>
      <c r="GQ226" s="217"/>
      <c r="GR226" s="217"/>
      <c r="GS226" s="217"/>
      <c r="GT226" s="217"/>
      <c r="GU226" s="217"/>
      <c r="GV226" s="217"/>
      <c r="GW226" s="217"/>
      <c r="GX226" s="217"/>
      <c r="GY226" s="217"/>
      <c r="GZ226" s="217"/>
      <c r="HA226" s="217"/>
      <c r="HB226" s="217"/>
      <c r="HC226" s="217"/>
      <c r="HD226" s="217"/>
      <c r="HE226" s="217"/>
      <c r="HF226" s="217"/>
      <c r="HG226" s="217"/>
      <c r="HH226" s="217"/>
      <c r="HI226" s="217"/>
      <c r="HJ226" s="217"/>
      <c r="HK226" s="217"/>
      <c r="HL226" s="217"/>
      <c r="HM226" s="217"/>
      <c r="HN226" s="217"/>
      <c r="HO226" s="217"/>
      <c r="HP226" s="217"/>
      <c r="HQ226" s="217"/>
      <c r="HR226" s="217"/>
      <c r="HS226" s="217"/>
      <c r="HT226" s="217"/>
      <c r="HU226" s="217"/>
      <c r="HV226" s="217"/>
      <c r="HW226" s="217"/>
      <c r="HX226" s="217"/>
      <c r="HY226" s="217"/>
      <c r="HZ226" s="217"/>
      <c r="IA226" s="217"/>
      <c r="IB226" s="217"/>
      <c r="IC226" s="217"/>
      <c r="ID226" s="217"/>
      <c r="IE226" s="217"/>
      <c r="IF226" s="217"/>
      <c r="IG226" s="217"/>
      <c r="IH226" s="217"/>
      <c r="II226" s="217"/>
      <c r="IJ226" s="217"/>
      <c r="IK226" s="217"/>
      <c r="IL226" s="217"/>
      <c r="IM226" s="217"/>
      <c r="IN226" s="217"/>
      <c r="IO226" s="217"/>
      <c r="IP226" s="217"/>
      <c r="IQ226" s="217"/>
      <c r="IR226" s="217"/>
      <c r="IS226" s="217"/>
      <c r="IT226" s="217"/>
      <c r="IU226" s="217"/>
      <c r="IV226" s="217"/>
      <c r="IW226" s="217"/>
      <c r="IX226" s="217"/>
      <c r="IY226" s="217"/>
      <c r="IZ226" s="217"/>
      <c r="JA226" s="217"/>
      <c r="JB226" s="217"/>
      <c r="JC226" s="217"/>
      <c r="JD226" s="217"/>
      <c r="JE226" s="217"/>
      <c r="JF226" s="217"/>
      <c r="JG226" s="217"/>
      <c r="JH226" s="217"/>
      <c r="JI226" s="217"/>
      <c r="JJ226" s="217"/>
      <c r="JK226" s="217"/>
      <c r="JL226" s="217"/>
      <c r="JM226" s="217"/>
      <c r="JN226" s="217"/>
      <c r="JO226" s="217"/>
      <c r="JP226" s="217"/>
      <c r="JQ226" s="217"/>
      <c r="JR226" s="217"/>
      <c r="JS226" s="217"/>
      <c r="JT226" s="217"/>
      <c r="JU226" s="217"/>
      <c r="JV226" s="217"/>
      <c r="JW226" s="217"/>
      <c r="JX226" s="217"/>
      <c r="JY226" s="217"/>
      <c r="JZ226" s="217"/>
      <c r="KA226" s="217"/>
      <c r="KB226" s="217"/>
      <c r="KC226" s="217"/>
      <c r="KD226" s="217"/>
      <c r="KE226" s="217"/>
      <c r="KF226" s="217"/>
      <c r="KG226" s="217"/>
      <c r="KH226" s="217"/>
      <c r="KI226" s="217"/>
      <c r="KJ226" s="217"/>
      <c r="KK226" s="217"/>
      <c r="KL226" s="217"/>
      <c r="KM226" s="217"/>
      <c r="KN226" s="217"/>
      <c r="KO226" s="217"/>
      <c r="KP226" s="217"/>
      <c r="KQ226" s="217"/>
      <c r="KR226" s="217"/>
      <c r="KS226" s="217"/>
      <c r="KT226" s="217"/>
      <c r="KU226" s="217"/>
      <c r="KV226" s="217"/>
      <c r="KW226" s="217"/>
      <c r="KX226" s="217"/>
      <c r="KY226" s="217"/>
      <c r="KZ226" s="217"/>
      <c r="LA226" s="217"/>
      <c r="LB226" s="217"/>
      <c r="LC226" s="217"/>
      <c r="LD226" s="217"/>
      <c r="LE226" s="217"/>
      <c r="LF226" s="217"/>
      <c r="LG226" s="217"/>
      <c r="LH226" s="217"/>
      <c r="LI226" s="217"/>
      <c r="LJ226" s="217"/>
      <c r="LK226" s="217"/>
      <c r="LL226" s="217"/>
      <c r="LM226" s="217"/>
      <c r="LN226" s="217"/>
      <c r="LO226" s="217"/>
    </row>
    <row r="227" spans="7:327" x14ac:dyDescent="0.2"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  <c r="CQ227" s="217"/>
      <c r="CR227" s="217"/>
      <c r="CS227" s="217"/>
      <c r="CT227" s="217"/>
      <c r="CU227" s="217"/>
      <c r="CV227" s="217"/>
      <c r="CW227" s="217"/>
      <c r="CX227" s="217"/>
      <c r="CY227" s="217"/>
      <c r="CZ227" s="217"/>
      <c r="DA227" s="217"/>
      <c r="DB227" s="217"/>
      <c r="DC227" s="217"/>
      <c r="DD227" s="217"/>
      <c r="DE227" s="217"/>
      <c r="DF227" s="217"/>
      <c r="DG227" s="217"/>
      <c r="DH227" s="217"/>
      <c r="DI227" s="217"/>
      <c r="DJ227" s="217"/>
      <c r="DK227" s="217"/>
      <c r="DL227" s="217"/>
      <c r="DM227" s="217"/>
      <c r="DN227" s="217"/>
      <c r="DO227" s="217"/>
      <c r="DP227" s="217"/>
      <c r="DQ227" s="217"/>
      <c r="DR227" s="217"/>
      <c r="DS227" s="217"/>
      <c r="DT227" s="217"/>
      <c r="DU227" s="217"/>
      <c r="DV227" s="217"/>
      <c r="DW227" s="217"/>
      <c r="DX227" s="217"/>
      <c r="DY227" s="217"/>
      <c r="DZ227" s="217"/>
      <c r="EA227" s="217"/>
      <c r="EB227" s="217"/>
      <c r="EC227" s="217"/>
      <c r="ED227" s="217"/>
      <c r="EE227" s="217"/>
      <c r="EF227" s="217"/>
      <c r="EG227" s="217"/>
      <c r="EH227" s="217"/>
      <c r="EI227" s="217"/>
      <c r="EJ227" s="217"/>
      <c r="EK227" s="217"/>
      <c r="EL227" s="217"/>
      <c r="EM227" s="217"/>
      <c r="EN227" s="217"/>
      <c r="EO227" s="217"/>
      <c r="EP227" s="217"/>
      <c r="EQ227" s="217"/>
      <c r="ER227" s="217"/>
      <c r="ES227" s="217"/>
      <c r="ET227" s="217"/>
      <c r="EU227" s="217"/>
      <c r="EV227" s="217"/>
      <c r="EW227" s="217"/>
      <c r="EX227" s="217"/>
      <c r="EY227" s="217"/>
      <c r="EZ227" s="217"/>
      <c r="FA227" s="217"/>
      <c r="FB227" s="217"/>
      <c r="FC227" s="217"/>
      <c r="FD227" s="217"/>
      <c r="FE227" s="217"/>
      <c r="FF227" s="217"/>
      <c r="FG227" s="217"/>
      <c r="FH227" s="217"/>
      <c r="FI227" s="217"/>
      <c r="FJ227" s="217"/>
      <c r="FK227" s="217"/>
      <c r="FL227" s="217"/>
      <c r="FM227" s="217"/>
      <c r="FN227" s="217"/>
      <c r="FO227" s="217"/>
      <c r="FP227" s="217"/>
      <c r="FQ227" s="217"/>
      <c r="FR227" s="217"/>
      <c r="FS227" s="217"/>
      <c r="FT227" s="217"/>
      <c r="FU227" s="217"/>
      <c r="FV227" s="217"/>
      <c r="FW227" s="217"/>
      <c r="FX227" s="217"/>
      <c r="FY227" s="217"/>
      <c r="FZ227" s="217"/>
      <c r="GA227" s="217"/>
      <c r="GB227" s="217"/>
      <c r="GC227" s="217"/>
      <c r="GD227" s="217"/>
      <c r="GE227" s="217"/>
      <c r="GF227" s="217"/>
      <c r="GG227" s="217"/>
      <c r="GH227" s="217"/>
      <c r="GI227" s="217"/>
      <c r="GJ227" s="217"/>
      <c r="GK227" s="217"/>
      <c r="GL227" s="217"/>
      <c r="GM227" s="217"/>
      <c r="GN227" s="217"/>
      <c r="GO227" s="217"/>
      <c r="GP227" s="217"/>
      <c r="GQ227" s="217"/>
      <c r="GR227" s="217"/>
      <c r="GS227" s="217"/>
      <c r="GT227" s="217"/>
      <c r="GU227" s="217"/>
      <c r="GV227" s="217"/>
      <c r="GW227" s="217"/>
      <c r="GX227" s="217"/>
      <c r="GY227" s="217"/>
      <c r="GZ227" s="217"/>
      <c r="HA227" s="217"/>
      <c r="HB227" s="217"/>
      <c r="HC227" s="217"/>
      <c r="HD227" s="217"/>
      <c r="HE227" s="217"/>
      <c r="HF227" s="217"/>
      <c r="HG227" s="217"/>
      <c r="HH227" s="217"/>
      <c r="HI227" s="217"/>
      <c r="HJ227" s="217"/>
      <c r="HK227" s="217"/>
      <c r="HL227" s="217"/>
      <c r="HM227" s="217"/>
      <c r="HN227" s="217"/>
      <c r="HO227" s="217"/>
      <c r="HP227" s="217"/>
      <c r="HQ227" s="217"/>
      <c r="HR227" s="217"/>
      <c r="HS227" s="217"/>
      <c r="HT227" s="217"/>
      <c r="HU227" s="217"/>
      <c r="HV227" s="217"/>
      <c r="HW227" s="217"/>
      <c r="HX227" s="217"/>
      <c r="HY227" s="217"/>
      <c r="HZ227" s="217"/>
      <c r="IA227" s="217"/>
      <c r="IB227" s="217"/>
      <c r="IC227" s="217"/>
      <c r="ID227" s="217"/>
      <c r="IE227" s="217"/>
      <c r="IF227" s="217"/>
      <c r="IG227" s="217"/>
      <c r="IH227" s="217"/>
      <c r="II227" s="217"/>
      <c r="IJ227" s="217"/>
      <c r="IK227" s="217"/>
      <c r="IL227" s="217"/>
      <c r="IM227" s="217"/>
      <c r="IN227" s="217"/>
      <c r="IO227" s="217"/>
      <c r="IP227" s="217"/>
      <c r="IQ227" s="217"/>
      <c r="IR227" s="217"/>
      <c r="IS227" s="217"/>
      <c r="IT227" s="217"/>
      <c r="IU227" s="217"/>
      <c r="IV227" s="217"/>
      <c r="IW227" s="217"/>
      <c r="IX227" s="217"/>
      <c r="IY227" s="217"/>
      <c r="IZ227" s="217"/>
      <c r="JA227" s="217"/>
      <c r="JB227" s="217"/>
      <c r="JC227" s="217"/>
      <c r="JD227" s="217"/>
      <c r="JE227" s="217"/>
      <c r="JF227" s="217"/>
      <c r="JG227" s="217"/>
      <c r="JH227" s="217"/>
      <c r="JI227" s="217"/>
      <c r="JJ227" s="217"/>
      <c r="JK227" s="217"/>
      <c r="JL227" s="217"/>
      <c r="JM227" s="217"/>
      <c r="JN227" s="217"/>
      <c r="JO227" s="217"/>
      <c r="JP227" s="217"/>
      <c r="JQ227" s="217"/>
      <c r="JR227" s="217"/>
      <c r="JS227" s="217"/>
      <c r="JT227" s="217"/>
      <c r="JU227" s="217"/>
      <c r="JV227" s="217"/>
      <c r="JW227" s="217"/>
      <c r="JX227" s="217"/>
      <c r="JY227" s="217"/>
      <c r="JZ227" s="217"/>
      <c r="KA227" s="217"/>
      <c r="KB227" s="217"/>
      <c r="KC227" s="217"/>
      <c r="KD227" s="217"/>
      <c r="KE227" s="217"/>
      <c r="KF227" s="217"/>
      <c r="KG227" s="217"/>
      <c r="KH227" s="217"/>
      <c r="KI227" s="217"/>
      <c r="KJ227" s="217"/>
      <c r="KK227" s="217"/>
      <c r="KL227" s="217"/>
      <c r="KM227" s="217"/>
      <c r="KN227" s="217"/>
      <c r="KO227" s="217"/>
      <c r="KP227" s="217"/>
      <c r="KQ227" s="217"/>
      <c r="KR227" s="217"/>
      <c r="KS227" s="217"/>
      <c r="KT227" s="217"/>
      <c r="KU227" s="217"/>
      <c r="KV227" s="217"/>
      <c r="KW227" s="217"/>
      <c r="KX227" s="217"/>
      <c r="KY227" s="217"/>
      <c r="KZ227" s="217"/>
      <c r="LA227" s="217"/>
      <c r="LB227" s="217"/>
      <c r="LC227" s="217"/>
      <c r="LD227" s="217"/>
      <c r="LE227" s="217"/>
      <c r="LF227" s="217"/>
      <c r="LG227" s="217"/>
      <c r="LH227" s="217"/>
      <c r="LI227" s="217"/>
      <c r="LJ227" s="217"/>
      <c r="LK227" s="217"/>
      <c r="LL227" s="217"/>
      <c r="LM227" s="217"/>
      <c r="LN227" s="217"/>
      <c r="LO227" s="217"/>
    </row>
    <row r="228" spans="7:327" x14ac:dyDescent="0.2"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  <c r="CQ228" s="217"/>
      <c r="CR228" s="217"/>
      <c r="CS228" s="217"/>
      <c r="CT228" s="217"/>
      <c r="CU228" s="217"/>
      <c r="CV228" s="217"/>
      <c r="CW228" s="217"/>
      <c r="CX228" s="217"/>
      <c r="CY228" s="217"/>
      <c r="CZ228" s="217"/>
      <c r="DA228" s="217"/>
      <c r="DB228" s="217"/>
      <c r="DC228" s="217"/>
      <c r="DD228" s="217"/>
      <c r="DE228" s="217"/>
      <c r="DF228" s="217"/>
      <c r="DG228" s="217"/>
      <c r="DH228" s="217"/>
      <c r="DI228" s="217"/>
      <c r="DJ228" s="217"/>
      <c r="DK228" s="217"/>
      <c r="DL228" s="217"/>
      <c r="DM228" s="217"/>
      <c r="DN228" s="217"/>
      <c r="DO228" s="217"/>
      <c r="DP228" s="217"/>
      <c r="DQ228" s="217"/>
      <c r="DR228" s="217"/>
      <c r="DS228" s="217"/>
      <c r="DT228" s="217"/>
      <c r="DU228" s="217"/>
      <c r="DV228" s="217"/>
      <c r="DW228" s="217"/>
      <c r="DX228" s="217"/>
      <c r="DY228" s="217"/>
      <c r="DZ228" s="217"/>
      <c r="EA228" s="217"/>
      <c r="EB228" s="217"/>
      <c r="EC228" s="217"/>
      <c r="ED228" s="217"/>
      <c r="EE228" s="217"/>
      <c r="EF228" s="217"/>
      <c r="EG228" s="217"/>
      <c r="EH228" s="217"/>
      <c r="EI228" s="217"/>
      <c r="EJ228" s="217"/>
      <c r="EK228" s="217"/>
      <c r="EL228" s="217"/>
      <c r="EM228" s="217"/>
      <c r="EN228" s="217"/>
      <c r="EO228" s="217"/>
      <c r="EP228" s="217"/>
      <c r="EQ228" s="217"/>
      <c r="ER228" s="217"/>
      <c r="ES228" s="217"/>
      <c r="ET228" s="217"/>
      <c r="EU228" s="217"/>
      <c r="EV228" s="217"/>
      <c r="EW228" s="217"/>
      <c r="EX228" s="217"/>
      <c r="EY228" s="217"/>
      <c r="EZ228" s="217"/>
      <c r="FA228" s="217"/>
      <c r="FB228" s="217"/>
      <c r="FC228" s="217"/>
      <c r="FD228" s="217"/>
      <c r="FE228" s="217"/>
      <c r="FF228" s="217"/>
      <c r="FG228" s="217"/>
      <c r="FH228" s="217"/>
      <c r="FI228" s="217"/>
      <c r="FJ228" s="217"/>
      <c r="FK228" s="217"/>
      <c r="FL228" s="217"/>
      <c r="FM228" s="217"/>
      <c r="FN228" s="217"/>
      <c r="FO228" s="217"/>
      <c r="FP228" s="217"/>
      <c r="FQ228" s="217"/>
      <c r="FR228" s="217"/>
      <c r="FS228" s="217"/>
      <c r="FT228" s="217"/>
      <c r="FU228" s="217"/>
      <c r="FV228" s="217"/>
      <c r="FW228" s="217"/>
      <c r="FX228" s="217"/>
      <c r="FY228" s="217"/>
      <c r="FZ228" s="217"/>
      <c r="GA228" s="217"/>
      <c r="GB228" s="217"/>
      <c r="GC228" s="217"/>
      <c r="GD228" s="217"/>
      <c r="GE228" s="217"/>
      <c r="GF228" s="217"/>
      <c r="GG228" s="217"/>
      <c r="GH228" s="217"/>
      <c r="GI228" s="217"/>
      <c r="GJ228" s="217"/>
      <c r="GK228" s="217"/>
      <c r="GL228" s="217"/>
      <c r="GM228" s="217"/>
      <c r="GN228" s="217"/>
      <c r="GO228" s="217"/>
      <c r="GP228" s="217"/>
      <c r="GQ228" s="217"/>
      <c r="GR228" s="217"/>
      <c r="GS228" s="217"/>
      <c r="GT228" s="217"/>
      <c r="GU228" s="217"/>
      <c r="GV228" s="217"/>
      <c r="GW228" s="217"/>
      <c r="GX228" s="217"/>
      <c r="GY228" s="217"/>
      <c r="GZ228" s="217"/>
      <c r="HA228" s="217"/>
      <c r="HB228" s="217"/>
      <c r="HC228" s="217"/>
      <c r="HD228" s="217"/>
      <c r="HE228" s="217"/>
      <c r="HF228" s="217"/>
      <c r="HG228" s="217"/>
      <c r="HH228" s="217"/>
      <c r="HI228" s="217"/>
      <c r="HJ228" s="217"/>
      <c r="HK228" s="217"/>
      <c r="HL228" s="217"/>
      <c r="HM228" s="217"/>
      <c r="HN228" s="217"/>
      <c r="HO228" s="217"/>
      <c r="HP228" s="217"/>
      <c r="HQ228" s="217"/>
      <c r="HR228" s="217"/>
      <c r="HS228" s="217"/>
      <c r="HT228" s="217"/>
      <c r="HU228" s="217"/>
      <c r="HV228" s="217"/>
      <c r="HW228" s="217"/>
      <c r="HX228" s="217"/>
      <c r="HY228" s="217"/>
      <c r="HZ228" s="217"/>
      <c r="IA228" s="217"/>
      <c r="IB228" s="217"/>
      <c r="IC228" s="217"/>
      <c r="ID228" s="217"/>
      <c r="IE228" s="217"/>
      <c r="IF228" s="217"/>
      <c r="IG228" s="217"/>
      <c r="IH228" s="217"/>
      <c r="II228" s="217"/>
      <c r="IJ228" s="217"/>
      <c r="IK228" s="217"/>
      <c r="IL228" s="217"/>
      <c r="IM228" s="217"/>
      <c r="IN228" s="217"/>
      <c r="IO228" s="217"/>
      <c r="IP228" s="217"/>
      <c r="IQ228" s="217"/>
      <c r="IR228" s="217"/>
      <c r="IS228" s="217"/>
      <c r="IT228" s="217"/>
      <c r="IU228" s="217"/>
      <c r="IV228" s="217"/>
      <c r="IW228" s="217"/>
      <c r="IX228" s="217"/>
      <c r="IY228" s="217"/>
      <c r="IZ228" s="217"/>
      <c r="JA228" s="217"/>
      <c r="JB228" s="217"/>
      <c r="JC228" s="217"/>
      <c r="JD228" s="217"/>
      <c r="JE228" s="217"/>
      <c r="JF228" s="217"/>
      <c r="JG228" s="217"/>
      <c r="JH228" s="217"/>
      <c r="JI228" s="217"/>
      <c r="JJ228" s="217"/>
      <c r="JK228" s="217"/>
      <c r="JL228" s="217"/>
      <c r="JM228" s="217"/>
      <c r="JN228" s="217"/>
      <c r="JO228" s="217"/>
      <c r="JP228" s="217"/>
      <c r="JQ228" s="217"/>
      <c r="JR228" s="217"/>
      <c r="JS228" s="217"/>
      <c r="JT228" s="217"/>
      <c r="JU228" s="217"/>
      <c r="JV228" s="217"/>
      <c r="JW228" s="217"/>
      <c r="JX228" s="217"/>
      <c r="JY228" s="217"/>
      <c r="JZ228" s="217"/>
      <c r="KA228" s="217"/>
      <c r="KB228" s="217"/>
      <c r="KC228" s="217"/>
      <c r="KD228" s="217"/>
      <c r="KE228" s="217"/>
      <c r="KF228" s="217"/>
      <c r="KG228" s="217"/>
      <c r="KH228" s="217"/>
      <c r="KI228" s="217"/>
      <c r="KJ228" s="217"/>
      <c r="KK228" s="217"/>
      <c r="KL228" s="217"/>
      <c r="KM228" s="217"/>
      <c r="KN228" s="217"/>
      <c r="KO228" s="217"/>
      <c r="KP228" s="217"/>
      <c r="KQ228" s="217"/>
      <c r="KR228" s="217"/>
      <c r="KS228" s="217"/>
      <c r="KT228" s="217"/>
      <c r="KU228" s="217"/>
      <c r="KV228" s="217"/>
      <c r="KW228" s="217"/>
      <c r="KX228" s="217"/>
      <c r="KY228" s="217"/>
      <c r="KZ228" s="217"/>
      <c r="LA228" s="217"/>
      <c r="LB228" s="217"/>
      <c r="LC228" s="217"/>
      <c r="LD228" s="217"/>
      <c r="LE228" s="217"/>
      <c r="LF228" s="217"/>
      <c r="LG228" s="217"/>
      <c r="LH228" s="217"/>
      <c r="LI228" s="217"/>
      <c r="LJ228" s="217"/>
      <c r="LK228" s="217"/>
      <c r="LL228" s="217"/>
      <c r="LM228" s="217"/>
      <c r="LN228" s="217"/>
      <c r="LO228" s="217"/>
    </row>
    <row r="229" spans="7:327" x14ac:dyDescent="0.2"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  <c r="DP229" s="217"/>
      <c r="DQ229" s="217"/>
      <c r="DR229" s="217"/>
      <c r="DS229" s="217"/>
      <c r="DT229" s="217"/>
      <c r="DU229" s="217"/>
      <c r="DV229" s="217"/>
      <c r="DW229" s="217"/>
      <c r="DX229" s="217"/>
      <c r="DY229" s="217"/>
      <c r="DZ229" s="217"/>
      <c r="EA229" s="217"/>
      <c r="EB229" s="217"/>
      <c r="EC229" s="217"/>
      <c r="ED229" s="217"/>
      <c r="EE229" s="217"/>
      <c r="EF229" s="217"/>
      <c r="EG229" s="217"/>
      <c r="EH229" s="217"/>
      <c r="EI229" s="217"/>
      <c r="EJ229" s="217"/>
      <c r="EK229" s="217"/>
      <c r="EL229" s="217"/>
      <c r="EM229" s="217"/>
      <c r="EN229" s="217"/>
      <c r="EO229" s="217"/>
      <c r="EP229" s="217"/>
      <c r="EQ229" s="217"/>
      <c r="ER229" s="217"/>
      <c r="ES229" s="217"/>
      <c r="ET229" s="217"/>
      <c r="EU229" s="217"/>
      <c r="EV229" s="217"/>
      <c r="EW229" s="217"/>
      <c r="EX229" s="217"/>
      <c r="EY229" s="217"/>
      <c r="EZ229" s="217"/>
      <c r="FA229" s="217"/>
      <c r="FB229" s="217"/>
      <c r="FC229" s="217"/>
      <c r="FD229" s="217"/>
      <c r="FE229" s="217"/>
      <c r="FF229" s="217"/>
      <c r="FG229" s="217"/>
      <c r="FH229" s="217"/>
      <c r="FI229" s="217"/>
      <c r="FJ229" s="217"/>
      <c r="FK229" s="217"/>
      <c r="FL229" s="217"/>
      <c r="FM229" s="217"/>
      <c r="FN229" s="217"/>
      <c r="FO229" s="217"/>
      <c r="FP229" s="217"/>
      <c r="FQ229" s="217"/>
      <c r="FR229" s="217"/>
      <c r="FS229" s="217"/>
      <c r="FT229" s="217"/>
      <c r="FU229" s="217"/>
      <c r="FV229" s="217"/>
      <c r="FW229" s="217"/>
      <c r="FX229" s="217"/>
      <c r="FY229" s="217"/>
      <c r="FZ229" s="217"/>
      <c r="GA229" s="217"/>
      <c r="GB229" s="217"/>
      <c r="GC229" s="217"/>
      <c r="GD229" s="217"/>
      <c r="GE229" s="217"/>
      <c r="GF229" s="217"/>
      <c r="GG229" s="217"/>
      <c r="GH229" s="217"/>
      <c r="GI229" s="217"/>
      <c r="GJ229" s="217"/>
      <c r="GK229" s="217"/>
      <c r="GL229" s="217"/>
      <c r="GM229" s="217"/>
      <c r="GN229" s="217"/>
      <c r="GO229" s="217"/>
      <c r="GP229" s="217"/>
      <c r="GQ229" s="217"/>
      <c r="GR229" s="217"/>
      <c r="GS229" s="217"/>
      <c r="GT229" s="217"/>
      <c r="GU229" s="217"/>
      <c r="GV229" s="217"/>
      <c r="GW229" s="217"/>
      <c r="GX229" s="217"/>
      <c r="GY229" s="217"/>
      <c r="GZ229" s="217"/>
      <c r="HA229" s="217"/>
      <c r="HB229" s="217"/>
      <c r="HC229" s="217"/>
      <c r="HD229" s="217"/>
      <c r="HE229" s="217"/>
      <c r="HF229" s="217"/>
      <c r="HG229" s="217"/>
      <c r="HH229" s="217"/>
      <c r="HI229" s="217"/>
      <c r="HJ229" s="217"/>
      <c r="HK229" s="217"/>
      <c r="HL229" s="217"/>
      <c r="HM229" s="217"/>
      <c r="HN229" s="217"/>
      <c r="HO229" s="217"/>
      <c r="HP229" s="217"/>
      <c r="HQ229" s="217"/>
      <c r="HR229" s="217"/>
      <c r="HS229" s="217"/>
      <c r="HT229" s="217"/>
      <c r="HU229" s="217"/>
      <c r="HV229" s="217"/>
      <c r="HW229" s="217"/>
      <c r="HX229" s="217"/>
      <c r="HY229" s="217"/>
      <c r="HZ229" s="217"/>
      <c r="IA229" s="217"/>
      <c r="IB229" s="217"/>
      <c r="IC229" s="217"/>
      <c r="ID229" s="217"/>
      <c r="IE229" s="217"/>
      <c r="IF229" s="217"/>
      <c r="IG229" s="217"/>
      <c r="IH229" s="217"/>
      <c r="II229" s="217"/>
      <c r="IJ229" s="217"/>
      <c r="IK229" s="217"/>
      <c r="IL229" s="217"/>
      <c r="IM229" s="217"/>
      <c r="IN229" s="217"/>
      <c r="IO229" s="217"/>
      <c r="IP229" s="217"/>
      <c r="IQ229" s="217"/>
      <c r="IR229" s="217"/>
      <c r="IS229" s="217"/>
      <c r="IT229" s="217"/>
      <c r="IU229" s="217"/>
      <c r="IV229" s="217"/>
      <c r="IW229" s="217"/>
      <c r="IX229" s="217"/>
      <c r="IY229" s="217"/>
      <c r="IZ229" s="217"/>
      <c r="JA229" s="217"/>
      <c r="JB229" s="217"/>
      <c r="JC229" s="217"/>
      <c r="JD229" s="217"/>
      <c r="JE229" s="217"/>
      <c r="JF229" s="217"/>
      <c r="JG229" s="217"/>
      <c r="JH229" s="217"/>
      <c r="JI229" s="217"/>
      <c r="JJ229" s="217"/>
      <c r="JK229" s="217"/>
      <c r="JL229" s="217"/>
      <c r="JM229" s="217"/>
      <c r="JN229" s="217"/>
      <c r="JO229" s="217"/>
      <c r="JP229" s="217"/>
      <c r="JQ229" s="217"/>
      <c r="JR229" s="217"/>
      <c r="JS229" s="217"/>
      <c r="JT229" s="217"/>
      <c r="JU229" s="217"/>
      <c r="JV229" s="217"/>
      <c r="JW229" s="217"/>
      <c r="JX229" s="217"/>
      <c r="JY229" s="217"/>
      <c r="JZ229" s="217"/>
      <c r="KA229" s="217"/>
      <c r="KB229" s="217"/>
      <c r="KC229" s="217"/>
      <c r="KD229" s="217"/>
      <c r="KE229" s="217"/>
      <c r="KF229" s="217"/>
      <c r="KG229" s="217"/>
      <c r="KH229" s="217"/>
      <c r="KI229" s="217"/>
      <c r="KJ229" s="217"/>
      <c r="KK229" s="217"/>
      <c r="KL229" s="217"/>
      <c r="KM229" s="217"/>
      <c r="KN229" s="217"/>
      <c r="KO229" s="217"/>
      <c r="KP229" s="217"/>
      <c r="KQ229" s="217"/>
      <c r="KR229" s="217"/>
      <c r="KS229" s="217"/>
      <c r="KT229" s="217"/>
      <c r="KU229" s="217"/>
      <c r="KV229" s="217"/>
      <c r="KW229" s="217"/>
      <c r="KX229" s="217"/>
      <c r="KY229" s="217"/>
      <c r="KZ229" s="217"/>
      <c r="LA229" s="217"/>
      <c r="LB229" s="217"/>
      <c r="LC229" s="217"/>
      <c r="LD229" s="217"/>
      <c r="LE229" s="217"/>
      <c r="LF229" s="217"/>
      <c r="LG229" s="217"/>
      <c r="LH229" s="217"/>
      <c r="LI229" s="217"/>
      <c r="LJ229" s="217"/>
      <c r="LK229" s="217"/>
      <c r="LL229" s="217"/>
      <c r="LM229" s="217"/>
      <c r="LN229" s="217"/>
      <c r="LO229" s="217"/>
    </row>
    <row r="230" spans="7:327" x14ac:dyDescent="0.2"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  <c r="CW230" s="217"/>
      <c r="CX230" s="217"/>
      <c r="CY230" s="217"/>
      <c r="CZ230" s="217"/>
      <c r="DA230" s="217"/>
      <c r="DB230" s="217"/>
      <c r="DC230" s="217"/>
      <c r="DD230" s="217"/>
      <c r="DE230" s="217"/>
      <c r="DF230" s="217"/>
      <c r="DG230" s="217"/>
      <c r="DH230" s="217"/>
      <c r="DI230" s="217"/>
      <c r="DJ230" s="217"/>
      <c r="DK230" s="217"/>
      <c r="DL230" s="217"/>
      <c r="DM230" s="217"/>
      <c r="DN230" s="217"/>
      <c r="DO230" s="217"/>
      <c r="DP230" s="217"/>
      <c r="DQ230" s="217"/>
      <c r="DR230" s="217"/>
      <c r="DS230" s="217"/>
      <c r="DT230" s="217"/>
      <c r="DU230" s="217"/>
      <c r="DV230" s="217"/>
      <c r="DW230" s="217"/>
      <c r="DX230" s="217"/>
      <c r="DY230" s="217"/>
      <c r="DZ230" s="217"/>
      <c r="EA230" s="217"/>
      <c r="EB230" s="217"/>
      <c r="EC230" s="217"/>
      <c r="ED230" s="217"/>
      <c r="EE230" s="217"/>
      <c r="EF230" s="217"/>
      <c r="EG230" s="217"/>
      <c r="EH230" s="217"/>
      <c r="EI230" s="217"/>
      <c r="EJ230" s="217"/>
      <c r="EK230" s="217"/>
      <c r="EL230" s="217"/>
      <c r="EM230" s="217"/>
      <c r="EN230" s="217"/>
      <c r="EO230" s="217"/>
      <c r="EP230" s="217"/>
      <c r="EQ230" s="217"/>
      <c r="ER230" s="217"/>
      <c r="ES230" s="217"/>
      <c r="ET230" s="217"/>
      <c r="EU230" s="217"/>
      <c r="EV230" s="217"/>
      <c r="EW230" s="217"/>
      <c r="EX230" s="217"/>
      <c r="EY230" s="217"/>
      <c r="EZ230" s="217"/>
      <c r="FA230" s="217"/>
      <c r="FB230" s="217"/>
      <c r="FC230" s="217"/>
      <c r="FD230" s="217"/>
      <c r="FE230" s="217"/>
      <c r="FF230" s="217"/>
      <c r="FG230" s="217"/>
      <c r="FH230" s="217"/>
      <c r="FI230" s="217"/>
      <c r="FJ230" s="217"/>
      <c r="FK230" s="217"/>
      <c r="FL230" s="217"/>
      <c r="FM230" s="217"/>
      <c r="FN230" s="217"/>
      <c r="FO230" s="217"/>
      <c r="FP230" s="217"/>
      <c r="FQ230" s="217"/>
      <c r="FR230" s="217"/>
      <c r="FS230" s="217"/>
      <c r="FT230" s="217"/>
      <c r="FU230" s="217"/>
      <c r="FV230" s="217"/>
      <c r="FW230" s="217"/>
      <c r="FX230" s="217"/>
      <c r="FY230" s="217"/>
      <c r="FZ230" s="217"/>
      <c r="GA230" s="217"/>
      <c r="GB230" s="217"/>
      <c r="GC230" s="217"/>
      <c r="GD230" s="217"/>
      <c r="GE230" s="217"/>
      <c r="GF230" s="217"/>
      <c r="GG230" s="217"/>
      <c r="GH230" s="217"/>
      <c r="GI230" s="217"/>
      <c r="GJ230" s="217"/>
      <c r="GK230" s="217"/>
      <c r="GL230" s="217"/>
      <c r="GM230" s="217"/>
      <c r="GN230" s="217"/>
      <c r="GO230" s="217"/>
      <c r="GP230" s="217"/>
      <c r="GQ230" s="217"/>
      <c r="GR230" s="217"/>
      <c r="GS230" s="217"/>
      <c r="GT230" s="217"/>
      <c r="GU230" s="217"/>
      <c r="GV230" s="217"/>
      <c r="GW230" s="217"/>
      <c r="GX230" s="217"/>
      <c r="GY230" s="217"/>
      <c r="GZ230" s="217"/>
      <c r="HA230" s="217"/>
      <c r="HB230" s="217"/>
      <c r="HC230" s="217"/>
      <c r="HD230" s="217"/>
      <c r="HE230" s="217"/>
      <c r="HF230" s="217"/>
      <c r="HG230" s="217"/>
      <c r="HH230" s="217"/>
      <c r="HI230" s="217"/>
      <c r="HJ230" s="217"/>
      <c r="HK230" s="217"/>
      <c r="HL230" s="217"/>
      <c r="HM230" s="217"/>
      <c r="HN230" s="217"/>
      <c r="HO230" s="217"/>
      <c r="HP230" s="217"/>
      <c r="HQ230" s="217"/>
      <c r="HR230" s="217"/>
      <c r="HS230" s="217"/>
      <c r="HT230" s="217"/>
      <c r="HU230" s="217"/>
      <c r="HV230" s="217"/>
      <c r="HW230" s="217"/>
      <c r="HX230" s="217"/>
      <c r="HY230" s="217"/>
      <c r="HZ230" s="217"/>
      <c r="IA230" s="217"/>
      <c r="IB230" s="217"/>
      <c r="IC230" s="217"/>
      <c r="ID230" s="217"/>
      <c r="IE230" s="217"/>
      <c r="IF230" s="217"/>
      <c r="IG230" s="217"/>
      <c r="IH230" s="217"/>
      <c r="II230" s="217"/>
      <c r="IJ230" s="217"/>
      <c r="IK230" s="217"/>
      <c r="IL230" s="217"/>
      <c r="IM230" s="217"/>
      <c r="IN230" s="217"/>
      <c r="IO230" s="217"/>
      <c r="IP230" s="217"/>
      <c r="IQ230" s="217"/>
      <c r="IR230" s="217"/>
      <c r="IS230" s="217"/>
      <c r="IT230" s="217"/>
      <c r="IU230" s="217"/>
      <c r="IV230" s="217"/>
      <c r="IW230" s="217"/>
      <c r="IX230" s="217"/>
      <c r="IY230" s="217"/>
      <c r="IZ230" s="217"/>
      <c r="JA230" s="217"/>
      <c r="JB230" s="217"/>
      <c r="JC230" s="217"/>
      <c r="JD230" s="217"/>
      <c r="JE230" s="217"/>
      <c r="JF230" s="217"/>
      <c r="JG230" s="217"/>
      <c r="JH230" s="217"/>
      <c r="JI230" s="217"/>
      <c r="JJ230" s="217"/>
      <c r="JK230" s="217"/>
      <c r="JL230" s="217"/>
      <c r="JM230" s="217"/>
      <c r="JN230" s="217"/>
      <c r="JO230" s="217"/>
      <c r="JP230" s="217"/>
      <c r="JQ230" s="217"/>
      <c r="JR230" s="217"/>
      <c r="JS230" s="217"/>
      <c r="JT230" s="217"/>
      <c r="JU230" s="217"/>
      <c r="JV230" s="217"/>
      <c r="JW230" s="217"/>
      <c r="JX230" s="217"/>
      <c r="JY230" s="217"/>
      <c r="JZ230" s="217"/>
      <c r="KA230" s="217"/>
      <c r="KB230" s="217"/>
      <c r="KC230" s="217"/>
      <c r="KD230" s="217"/>
      <c r="KE230" s="217"/>
      <c r="KF230" s="217"/>
      <c r="KG230" s="217"/>
      <c r="KH230" s="217"/>
      <c r="KI230" s="217"/>
      <c r="KJ230" s="217"/>
      <c r="KK230" s="217"/>
      <c r="KL230" s="217"/>
      <c r="KM230" s="217"/>
      <c r="KN230" s="217"/>
      <c r="KO230" s="217"/>
      <c r="KP230" s="217"/>
      <c r="KQ230" s="217"/>
      <c r="KR230" s="217"/>
      <c r="KS230" s="217"/>
      <c r="KT230" s="217"/>
      <c r="KU230" s="217"/>
      <c r="KV230" s="217"/>
      <c r="KW230" s="217"/>
      <c r="KX230" s="217"/>
      <c r="KY230" s="217"/>
      <c r="KZ230" s="217"/>
      <c r="LA230" s="217"/>
      <c r="LB230" s="217"/>
      <c r="LC230" s="217"/>
      <c r="LD230" s="217"/>
      <c r="LE230" s="217"/>
      <c r="LF230" s="217"/>
      <c r="LG230" s="217"/>
      <c r="LH230" s="217"/>
      <c r="LI230" s="217"/>
      <c r="LJ230" s="217"/>
      <c r="LK230" s="217"/>
      <c r="LL230" s="217"/>
      <c r="LM230" s="217"/>
      <c r="LN230" s="217"/>
      <c r="LO230" s="217"/>
    </row>
    <row r="231" spans="7:327" x14ac:dyDescent="0.2"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  <c r="DP231" s="217"/>
      <c r="DQ231" s="217"/>
      <c r="DR231" s="217"/>
      <c r="DS231" s="217"/>
      <c r="DT231" s="217"/>
      <c r="DU231" s="217"/>
      <c r="DV231" s="217"/>
      <c r="DW231" s="217"/>
      <c r="DX231" s="217"/>
      <c r="DY231" s="217"/>
      <c r="DZ231" s="217"/>
      <c r="EA231" s="217"/>
      <c r="EB231" s="217"/>
      <c r="EC231" s="217"/>
      <c r="ED231" s="217"/>
      <c r="EE231" s="217"/>
      <c r="EF231" s="217"/>
      <c r="EG231" s="217"/>
      <c r="EH231" s="217"/>
      <c r="EI231" s="217"/>
      <c r="EJ231" s="217"/>
      <c r="EK231" s="217"/>
      <c r="EL231" s="217"/>
      <c r="EM231" s="217"/>
      <c r="EN231" s="217"/>
      <c r="EO231" s="217"/>
      <c r="EP231" s="217"/>
      <c r="EQ231" s="217"/>
      <c r="ER231" s="217"/>
      <c r="ES231" s="217"/>
      <c r="ET231" s="217"/>
      <c r="EU231" s="217"/>
      <c r="EV231" s="217"/>
      <c r="EW231" s="217"/>
      <c r="EX231" s="217"/>
      <c r="EY231" s="217"/>
      <c r="EZ231" s="217"/>
      <c r="FA231" s="217"/>
      <c r="FB231" s="217"/>
      <c r="FC231" s="217"/>
      <c r="FD231" s="217"/>
      <c r="FE231" s="217"/>
      <c r="FF231" s="217"/>
      <c r="FG231" s="217"/>
      <c r="FH231" s="217"/>
      <c r="FI231" s="217"/>
      <c r="FJ231" s="217"/>
      <c r="FK231" s="217"/>
      <c r="FL231" s="217"/>
      <c r="FM231" s="217"/>
      <c r="FN231" s="217"/>
      <c r="FO231" s="217"/>
      <c r="FP231" s="217"/>
      <c r="FQ231" s="217"/>
      <c r="FR231" s="217"/>
      <c r="FS231" s="217"/>
      <c r="FT231" s="217"/>
      <c r="FU231" s="217"/>
      <c r="FV231" s="217"/>
      <c r="FW231" s="217"/>
      <c r="FX231" s="217"/>
      <c r="FY231" s="217"/>
      <c r="FZ231" s="217"/>
      <c r="GA231" s="217"/>
      <c r="GB231" s="217"/>
      <c r="GC231" s="217"/>
      <c r="GD231" s="217"/>
      <c r="GE231" s="217"/>
      <c r="GF231" s="217"/>
      <c r="GG231" s="217"/>
      <c r="GH231" s="217"/>
      <c r="GI231" s="217"/>
      <c r="GJ231" s="217"/>
      <c r="GK231" s="217"/>
      <c r="GL231" s="217"/>
      <c r="GM231" s="217"/>
      <c r="GN231" s="217"/>
      <c r="GO231" s="217"/>
      <c r="GP231" s="217"/>
      <c r="GQ231" s="217"/>
      <c r="GR231" s="217"/>
      <c r="GS231" s="217"/>
      <c r="GT231" s="217"/>
      <c r="GU231" s="217"/>
      <c r="GV231" s="217"/>
      <c r="GW231" s="217"/>
      <c r="GX231" s="217"/>
      <c r="GY231" s="217"/>
      <c r="GZ231" s="217"/>
      <c r="HA231" s="217"/>
      <c r="HB231" s="217"/>
      <c r="HC231" s="217"/>
      <c r="HD231" s="217"/>
      <c r="HE231" s="217"/>
      <c r="HF231" s="217"/>
      <c r="HG231" s="217"/>
      <c r="HH231" s="217"/>
      <c r="HI231" s="217"/>
      <c r="HJ231" s="217"/>
      <c r="HK231" s="217"/>
      <c r="HL231" s="217"/>
      <c r="HM231" s="217"/>
      <c r="HN231" s="217"/>
      <c r="HO231" s="217"/>
      <c r="HP231" s="217"/>
      <c r="HQ231" s="217"/>
      <c r="HR231" s="217"/>
      <c r="HS231" s="217"/>
      <c r="HT231" s="217"/>
      <c r="HU231" s="217"/>
      <c r="HV231" s="217"/>
      <c r="HW231" s="217"/>
      <c r="HX231" s="217"/>
      <c r="HY231" s="217"/>
      <c r="HZ231" s="217"/>
      <c r="IA231" s="217"/>
      <c r="IB231" s="217"/>
      <c r="IC231" s="217"/>
      <c r="ID231" s="217"/>
      <c r="IE231" s="217"/>
      <c r="IF231" s="217"/>
      <c r="IG231" s="217"/>
      <c r="IH231" s="217"/>
      <c r="II231" s="217"/>
      <c r="IJ231" s="217"/>
      <c r="IK231" s="217"/>
      <c r="IL231" s="217"/>
      <c r="IM231" s="217"/>
      <c r="IN231" s="217"/>
      <c r="IO231" s="217"/>
      <c r="IP231" s="217"/>
      <c r="IQ231" s="217"/>
      <c r="IR231" s="217"/>
      <c r="IS231" s="217"/>
      <c r="IT231" s="217"/>
      <c r="IU231" s="217"/>
      <c r="IV231" s="217"/>
      <c r="IW231" s="217"/>
      <c r="IX231" s="217"/>
      <c r="IY231" s="217"/>
      <c r="IZ231" s="217"/>
      <c r="JA231" s="217"/>
      <c r="JB231" s="217"/>
      <c r="JC231" s="217"/>
      <c r="JD231" s="217"/>
      <c r="JE231" s="217"/>
      <c r="JF231" s="217"/>
      <c r="JG231" s="217"/>
      <c r="JH231" s="217"/>
      <c r="JI231" s="217"/>
      <c r="JJ231" s="217"/>
      <c r="JK231" s="217"/>
      <c r="JL231" s="217"/>
      <c r="JM231" s="217"/>
      <c r="JN231" s="217"/>
      <c r="JO231" s="217"/>
      <c r="JP231" s="217"/>
      <c r="JQ231" s="217"/>
      <c r="JR231" s="217"/>
      <c r="JS231" s="217"/>
      <c r="JT231" s="217"/>
      <c r="JU231" s="217"/>
      <c r="JV231" s="217"/>
      <c r="JW231" s="217"/>
      <c r="JX231" s="217"/>
      <c r="JY231" s="217"/>
      <c r="JZ231" s="217"/>
      <c r="KA231" s="217"/>
      <c r="KB231" s="217"/>
      <c r="KC231" s="217"/>
      <c r="KD231" s="217"/>
      <c r="KE231" s="217"/>
      <c r="KF231" s="217"/>
      <c r="KG231" s="217"/>
      <c r="KH231" s="217"/>
      <c r="KI231" s="217"/>
      <c r="KJ231" s="217"/>
      <c r="KK231" s="217"/>
      <c r="KL231" s="217"/>
      <c r="KM231" s="217"/>
      <c r="KN231" s="217"/>
      <c r="KO231" s="217"/>
      <c r="KP231" s="217"/>
      <c r="KQ231" s="217"/>
      <c r="KR231" s="217"/>
      <c r="KS231" s="217"/>
      <c r="KT231" s="217"/>
      <c r="KU231" s="217"/>
      <c r="KV231" s="217"/>
      <c r="KW231" s="217"/>
      <c r="KX231" s="217"/>
      <c r="KY231" s="217"/>
      <c r="KZ231" s="217"/>
      <c r="LA231" s="217"/>
      <c r="LB231" s="217"/>
      <c r="LC231" s="217"/>
      <c r="LD231" s="217"/>
      <c r="LE231" s="217"/>
      <c r="LF231" s="217"/>
      <c r="LG231" s="217"/>
      <c r="LH231" s="217"/>
      <c r="LI231" s="217"/>
      <c r="LJ231" s="217"/>
      <c r="LK231" s="217"/>
      <c r="LL231" s="217"/>
      <c r="LM231" s="217"/>
      <c r="LN231" s="217"/>
      <c r="LO231" s="217"/>
    </row>
    <row r="232" spans="7:327" x14ac:dyDescent="0.2"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  <c r="DP232" s="217"/>
      <c r="DQ232" s="217"/>
      <c r="DR232" s="217"/>
      <c r="DS232" s="217"/>
      <c r="DT232" s="217"/>
      <c r="DU232" s="217"/>
      <c r="DV232" s="217"/>
      <c r="DW232" s="217"/>
      <c r="DX232" s="217"/>
      <c r="DY232" s="217"/>
      <c r="DZ232" s="217"/>
      <c r="EA232" s="217"/>
      <c r="EB232" s="217"/>
      <c r="EC232" s="217"/>
      <c r="ED232" s="217"/>
      <c r="EE232" s="217"/>
      <c r="EF232" s="217"/>
      <c r="EG232" s="217"/>
      <c r="EH232" s="217"/>
      <c r="EI232" s="217"/>
      <c r="EJ232" s="217"/>
      <c r="EK232" s="217"/>
      <c r="EL232" s="217"/>
      <c r="EM232" s="217"/>
      <c r="EN232" s="217"/>
      <c r="EO232" s="217"/>
      <c r="EP232" s="217"/>
      <c r="EQ232" s="217"/>
      <c r="ER232" s="217"/>
      <c r="ES232" s="217"/>
      <c r="ET232" s="217"/>
      <c r="EU232" s="217"/>
      <c r="EV232" s="217"/>
      <c r="EW232" s="217"/>
      <c r="EX232" s="217"/>
      <c r="EY232" s="217"/>
      <c r="EZ232" s="217"/>
      <c r="FA232" s="217"/>
      <c r="FB232" s="217"/>
      <c r="FC232" s="217"/>
      <c r="FD232" s="217"/>
      <c r="FE232" s="217"/>
      <c r="FF232" s="217"/>
      <c r="FG232" s="217"/>
      <c r="FH232" s="217"/>
      <c r="FI232" s="217"/>
      <c r="FJ232" s="217"/>
      <c r="FK232" s="217"/>
      <c r="FL232" s="217"/>
      <c r="FM232" s="217"/>
      <c r="FN232" s="217"/>
      <c r="FO232" s="217"/>
      <c r="FP232" s="217"/>
      <c r="FQ232" s="217"/>
      <c r="FR232" s="217"/>
      <c r="FS232" s="217"/>
      <c r="FT232" s="217"/>
      <c r="FU232" s="217"/>
      <c r="FV232" s="217"/>
      <c r="FW232" s="217"/>
      <c r="FX232" s="217"/>
      <c r="FY232" s="217"/>
      <c r="FZ232" s="217"/>
      <c r="GA232" s="217"/>
      <c r="GB232" s="217"/>
      <c r="GC232" s="217"/>
      <c r="GD232" s="217"/>
      <c r="GE232" s="217"/>
      <c r="GF232" s="217"/>
      <c r="GG232" s="217"/>
      <c r="GH232" s="217"/>
      <c r="GI232" s="217"/>
      <c r="GJ232" s="217"/>
      <c r="GK232" s="217"/>
      <c r="GL232" s="217"/>
      <c r="GM232" s="217"/>
      <c r="GN232" s="217"/>
      <c r="GO232" s="217"/>
      <c r="GP232" s="217"/>
      <c r="GQ232" s="217"/>
      <c r="GR232" s="217"/>
      <c r="GS232" s="217"/>
      <c r="GT232" s="217"/>
      <c r="GU232" s="217"/>
      <c r="GV232" s="217"/>
      <c r="GW232" s="217"/>
      <c r="GX232" s="217"/>
      <c r="GY232" s="217"/>
      <c r="GZ232" s="217"/>
      <c r="HA232" s="217"/>
      <c r="HB232" s="217"/>
      <c r="HC232" s="217"/>
      <c r="HD232" s="217"/>
      <c r="HE232" s="217"/>
      <c r="HF232" s="217"/>
      <c r="HG232" s="217"/>
      <c r="HH232" s="217"/>
      <c r="HI232" s="217"/>
      <c r="HJ232" s="217"/>
      <c r="HK232" s="217"/>
      <c r="HL232" s="217"/>
      <c r="HM232" s="217"/>
      <c r="HN232" s="217"/>
      <c r="HO232" s="217"/>
      <c r="HP232" s="217"/>
      <c r="HQ232" s="217"/>
      <c r="HR232" s="217"/>
      <c r="HS232" s="217"/>
      <c r="HT232" s="217"/>
      <c r="HU232" s="217"/>
      <c r="HV232" s="217"/>
      <c r="HW232" s="217"/>
      <c r="HX232" s="217"/>
      <c r="HY232" s="217"/>
      <c r="HZ232" s="217"/>
      <c r="IA232" s="217"/>
      <c r="IB232" s="217"/>
      <c r="IC232" s="217"/>
      <c r="ID232" s="217"/>
      <c r="IE232" s="217"/>
      <c r="IF232" s="217"/>
      <c r="IG232" s="217"/>
      <c r="IH232" s="217"/>
      <c r="II232" s="217"/>
      <c r="IJ232" s="217"/>
      <c r="IK232" s="217"/>
      <c r="IL232" s="217"/>
      <c r="IM232" s="217"/>
      <c r="IN232" s="217"/>
      <c r="IO232" s="217"/>
      <c r="IP232" s="217"/>
      <c r="IQ232" s="217"/>
      <c r="IR232" s="217"/>
      <c r="IS232" s="217"/>
      <c r="IT232" s="217"/>
      <c r="IU232" s="217"/>
      <c r="IV232" s="217"/>
      <c r="IW232" s="217"/>
      <c r="IX232" s="217"/>
      <c r="IY232" s="217"/>
      <c r="IZ232" s="217"/>
      <c r="JA232" s="217"/>
      <c r="JB232" s="217"/>
      <c r="JC232" s="217"/>
      <c r="JD232" s="217"/>
      <c r="JE232" s="217"/>
      <c r="JF232" s="217"/>
      <c r="JG232" s="217"/>
      <c r="JH232" s="217"/>
      <c r="JI232" s="217"/>
      <c r="JJ232" s="217"/>
      <c r="JK232" s="217"/>
      <c r="JL232" s="217"/>
      <c r="JM232" s="217"/>
      <c r="JN232" s="217"/>
      <c r="JO232" s="217"/>
      <c r="JP232" s="217"/>
      <c r="JQ232" s="217"/>
      <c r="JR232" s="217"/>
      <c r="JS232" s="217"/>
      <c r="JT232" s="217"/>
      <c r="JU232" s="217"/>
      <c r="JV232" s="217"/>
      <c r="JW232" s="217"/>
      <c r="JX232" s="217"/>
      <c r="JY232" s="217"/>
      <c r="JZ232" s="217"/>
      <c r="KA232" s="217"/>
      <c r="KB232" s="217"/>
      <c r="KC232" s="217"/>
      <c r="KD232" s="217"/>
      <c r="KE232" s="217"/>
      <c r="KF232" s="217"/>
      <c r="KG232" s="217"/>
      <c r="KH232" s="217"/>
      <c r="KI232" s="217"/>
      <c r="KJ232" s="217"/>
      <c r="KK232" s="217"/>
      <c r="KL232" s="217"/>
      <c r="KM232" s="217"/>
      <c r="KN232" s="217"/>
      <c r="KO232" s="217"/>
      <c r="KP232" s="217"/>
      <c r="KQ232" s="217"/>
      <c r="KR232" s="217"/>
      <c r="KS232" s="217"/>
      <c r="KT232" s="217"/>
      <c r="KU232" s="217"/>
      <c r="KV232" s="217"/>
      <c r="KW232" s="217"/>
      <c r="KX232" s="217"/>
      <c r="KY232" s="217"/>
      <c r="KZ232" s="217"/>
      <c r="LA232" s="217"/>
      <c r="LB232" s="217"/>
      <c r="LC232" s="217"/>
      <c r="LD232" s="217"/>
      <c r="LE232" s="217"/>
      <c r="LF232" s="217"/>
      <c r="LG232" s="217"/>
      <c r="LH232" s="217"/>
      <c r="LI232" s="217"/>
      <c r="LJ232" s="217"/>
      <c r="LK232" s="217"/>
      <c r="LL232" s="217"/>
      <c r="LM232" s="217"/>
      <c r="LN232" s="217"/>
      <c r="LO232" s="217"/>
    </row>
    <row r="233" spans="7:327" x14ac:dyDescent="0.2"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7"/>
      <c r="DY233" s="217"/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7"/>
      <c r="EJ233" s="217"/>
      <c r="EK233" s="217"/>
      <c r="EL233" s="217"/>
      <c r="EM233" s="217"/>
      <c r="EN233" s="217"/>
      <c r="EO233" s="217"/>
      <c r="EP233" s="217"/>
      <c r="EQ233" s="217"/>
      <c r="ER233" s="217"/>
      <c r="ES233" s="217"/>
      <c r="ET233" s="217"/>
      <c r="EU233" s="217"/>
      <c r="EV233" s="217"/>
      <c r="EW233" s="217"/>
      <c r="EX233" s="217"/>
      <c r="EY233" s="217"/>
      <c r="EZ233" s="217"/>
      <c r="FA233" s="217"/>
      <c r="FB233" s="217"/>
      <c r="FC233" s="217"/>
      <c r="FD233" s="217"/>
      <c r="FE233" s="217"/>
      <c r="FF233" s="217"/>
      <c r="FG233" s="217"/>
      <c r="FH233" s="217"/>
      <c r="FI233" s="217"/>
      <c r="FJ233" s="217"/>
      <c r="FK233" s="217"/>
      <c r="FL233" s="217"/>
      <c r="FM233" s="217"/>
      <c r="FN233" s="217"/>
      <c r="FO233" s="217"/>
      <c r="FP233" s="217"/>
      <c r="FQ233" s="217"/>
      <c r="FR233" s="217"/>
      <c r="FS233" s="217"/>
      <c r="FT233" s="217"/>
      <c r="FU233" s="217"/>
      <c r="FV233" s="217"/>
      <c r="FW233" s="217"/>
      <c r="FX233" s="217"/>
      <c r="FY233" s="217"/>
      <c r="FZ233" s="217"/>
      <c r="GA233" s="217"/>
      <c r="GB233" s="217"/>
      <c r="GC233" s="217"/>
      <c r="GD233" s="217"/>
      <c r="GE233" s="217"/>
      <c r="GF233" s="217"/>
      <c r="GG233" s="217"/>
      <c r="GH233" s="217"/>
      <c r="GI233" s="217"/>
      <c r="GJ233" s="217"/>
      <c r="GK233" s="217"/>
      <c r="GL233" s="217"/>
      <c r="GM233" s="217"/>
      <c r="GN233" s="217"/>
      <c r="GO233" s="217"/>
      <c r="GP233" s="217"/>
      <c r="GQ233" s="217"/>
      <c r="GR233" s="217"/>
      <c r="GS233" s="217"/>
      <c r="GT233" s="217"/>
      <c r="GU233" s="217"/>
      <c r="GV233" s="217"/>
      <c r="GW233" s="217"/>
      <c r="GX233" s="217"/>
      <c r="GY233" s="217"/>
      <c r="GZ233" s="217"/>
      <c r="HA233" s="217"/>
      <c r="HB233" s="217"/>
      <c r="HC233" s="217"/>
      <c r="HD233" s="217"/>
      <c r="HE233" s="217"/>
      <c r="HF233" s="217"/>
      <c r="HG233" s="217"/>
      <c r="HH233" s="217"/>
      <c r="HI233" s="217"/>
      <c r="HJ233" s="217"/>
      <c r="HK233" s="217"/>
      <c r="HL233" s="217"/>
      <c r="HM233" s="217"/>
      <c r="HN233" s="217"/>
      <c r="HO233" s="217"/>
      <c r="HP233" s="217"/>
      <c r="HQ233" s="217"/>
      <c r="HR233" s="217"/>
      <c r="HS233" s="217"/>
      <c r="HT233" s="217"/>
      <c r="HU233" s="217"/>
      <c r="HV233" s="217"/>
      <c r="HW233" s="217"/>
      <c r="HX233" s="217"/>
      <c r="HY233" s="217"/>
      <c r="HZ233" s="217"/>
      <c r="IA233" s="217"/>
      <c r="IB233" s="217"/>
      <c r="IC233" s="217"/>
      <c r="ID233" s="217"/>
      <c r="IE233" s="217"/>
      <c r="IF233" s="217"/>
      <c r="IG233" s="217"/>
      <c r="IH233" s="217"/>
      <c r="II233" s="217"/>
      <c r="IJ233" s="217"/>
      <c r="IK233" s="217"/>
      <c r="IL233" s="217"/>
      <c r="IM233" s="217"/>
      <c r="IN233" s="217"/>
      <c r="IO233" s="217"/>
      <c r="IP233" s="217"/>
      <c r="IQ233" s="217"/>
      <c r="IR233" s="217"/>
      <c r="IS233" s="217"/>
      <c r="IT233" s="217"/>
      <c r="IU233" s="217"/>
      <c r="IV233" s="217"/>
      <c r="IW233" s="217"/>
      <c r="IX233" s="217"/>
      <c r="IY233" s="217"/>
      <c r="IZ233" s="217"/>
      <c r="JA233" s="217"/>
      <c r="JB233" s="217"/>
      <c r="JC233" s="217"/>
      <c r="JD233" s="217"/>
      <c r="JE233" s="217"/>
      <c r="JF233" s="217"/>
      <c r="JG233" s="217"/>
      <c r="JH233" s="217"/>
      <c r="JI233" s="217"/>
      <c r="JJ233" s="217"/>
      <c r="JK233" s="217"/>
      <c r="JL233" s="217"/>
      <c r="JM233" s="217"/>
      <c r="JN233" s="217"/>
      <c r="JO233" s="217"/>
      <c r="JP233" s="217"/>
      <c r="JQ233" s="217"/>
      <c r="JR233" s="217"/>
      <c r="JS233" s="217"/>
      <c r="JT233" s="217"/>
      <c r="JU233" s="217"/>
      <c r="JV233" s="217"/>
      <c r="JW233" s="217"/>
      <c r="JX233" s="217"/>
      <c r="JY233" s="217"/>
      <c r="JZ233" s="217"/>
      <c r="KA233" s="217"/>
      <c r="KB233" s="217"/>
      <c r="KC233" s="217"/>
      <c r="KD233" s="217"/>
      <c r="KE233" s="217"/>
      <c r="KF233" s="217"/>
      <c r="KG233" s="217"/>
      <c r="KH233" s="217"/>
      <c r="KI233" s="217"/>
      <c r="KJ233" s="217"/>
      <c r="KK233" s="217"/>
      <c r="KL233" s="217"/>
      <c r="KM233" s="217"/>
      <c r="KN233" s="217"/>
      <c r="KO233" s="217"/>
      <c r="KP233" s="217"/>
      <c r="KQ233" s="217"/>
      <c r="KR233" s="217"/>
      <c r="KS233" s="217"/>
      <c r="KT233" s="217"/>
      <c r="KU233" s="217"/>
      <c r="KV233" s="217"/>
      <c r="KW233" s="217"/>
      <c r="KX233" s="217"/>
      <c r="KY233" s="217"/>
      <c r="KZ233" s="217"/>
      <c r="LA233" s="217"/>
      <c r="LB233" s="217"/>
      <c r="LC233" s="217"/>
      <c r="LD233" s="217"/>
      <c r="LE233" s="217"/>
      <c r="LF233" s="217"/>
      <c r="LG233" s="217"/>
      <c r="LH233" s="217"/>
      <c r="LI233" s="217"/>
      <c r="LJ233" s="217"/>
      <c r="LK233" s="217"/>
      <c r="LL233" s="217"/>
      <c r="LM233" s="217"/>
      <c r="LN233" s="217"/>
      <c r="LO233" s="217"/>
    </row>
    <row r="234" spans="7:327" x14ac:dyDescent="0.2"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  <c r="DP234" s="217"/>
      <c r="DQ234" s="217"/>
      <c r="DR234" s="217"/>
      <c r="DS234" s="217"/>
      <c r="DT234" s="217"/>
      <c r="DU234" s="217"/>
      <c r="DV234" s="217"/>
      <c r="DW234" s="217"/>
      <c r="DX234" s="217"/>
      <c r="DY234" s="217"/>
      <c r="DZ234" s="217"/>
      <c r="EA234" s="217"/>
      <c r="EB234" s="217"/>
      <c r="EC234" s="217"/>
      <c r="ED234" s="217"/>
      <c r="EE234" s="217"/>
      <c r="EF234" s="217"/>
      <c r="EG234" s="217"/>
      <c r="EH234" s="217"/>
      <c r="EI234" s="217"/>
      <c r="EJ234" s="217"/>
      <c r="EK234" s="217"/>
      <c r="EL234" s="217"/>
      <c r="EM234" s="217"/>
      <c r="EN234" s="217"/>
      <c r="EO234" s="217"/>
      <c r="EP234" s="217"/>
      <c r="EQ234" s="217"/>
      <c r="ER234" s="217"/>
      <c r="ES234" s="217"/>
      <c r="ET234" s="217"/>
      <c r="EU234" s="217"/>
      <c r="EV234" s="217"/>
      <c r="EW234" s="217"/>
      <c r="EX234" s="217"/>
      <c r="EY234" s="217"/>
      <c r="EZ234" s="217"/>
      <c r="FA234" s="217"/>
      <c r="FB234" s="217"/>
      <c r="FC234" s="217"/>
      <c r="FD234" s="217"/>
      <c r="FE234" s="217"/>
      <c r="FF234" s="217"/>
      <c r="FG234" s="217"/>
      <c r="FH234" s="217"/>
      <c r="FI234" s="217"/>
      <c r="FJ234" s="217"/>
      <c r="FK234" s="217"/>
      <c r="FL234" s="217"/>
      <c r="FM234" s="217"/>
      <c r="FN234" s="217"/>
      <c r="FO234" s="217"/>
      <c r="FP234" s="217"/>
      <c r="FQ234" s="217"/>
      <c r="FR234" s="217"/>
      <c r="FS234" s="217"/>
      <c r="FT234" s="217"/>
      <c r="FU234" s="217"/>
      <c r="FV234" s="217"/>
      <c r="FW234" s="217"/>
      <c r="FX234" s="217"/>
      <c r="FY234" s="217"/>
      <c r="FZ234" s="217"/>
      <c r="GA234" s="217"/>
      <c r="GB234" s="217"/>
      <c r="GC234" s="217"/>
      <c r="GD234" s="217"/>
      <c r="GE234" s="217"/>
      <c r="GF234" s="217"/>
      <c r="GG234" s="217"/>
      <c r="GH234" s="217"/>
      <c r="GI234" s="217"/>
      <c r="GJ234" s="217"/>
      <c r="GK234" s="217"/>
      <c r="GL234" s="217"/>
      <c r="GM234" s="217"/>
      <c r="GN234" s="217"/>
      <c r="GO234" s="217"/>
      <c r="GP234" s="217"/>
      <c r="GQ234" s="217"/>
      <c r="GR234" s="217"/>
      <c r="GS234" s="217"/>
      <c r="GT234" s="217"/>
      <c r="GU234" s="217"/>
      <c r="GV234" s="217"/>
      <c r="GW234" s="217"/>
      <c r="GX234" s="217"/>
      <c r="GY234" s="217"/>
      <c r="GZ234" s="217"/>
      <c r="HA234" s="217"/>
      <c r="HB234" s="217"/>
      <c r="HC234" s="217"/>
      <c r="HD234" s="217"/>
      <c r="HE234" s="217"/>
      <c r="HF234" s="217"/>
      <c r="HG234" s="217"/>
      <c r="HH234" s="217"/>
      <c r="HI234" s="217"/>
      <c r="HJ234" s="217"/>
      <c r="HK234" s="217"/>
      <c r="HL234" s="217"/>
      <c r="HM234" s="217"/>
      <c r="HN234" s="217"/>
      <c r="HO234" s="217"/>
      <c r="HP234" s="217"/>
      <c r="HQ234" s="217"/>
      <c r="HR234" s="217"/>
      <c r="HS234" s="217"/>
      <c r="HT234" s="217"/>
      <c r="HU234" s="217"/>
      <c r="HV234" s="217"/>
      <c r="HW234" s="217"/>
      <c r="HX234" s="217"/>
      <c r="HY234" s="217"/>
      <c r="HZ234" s="217"/>
      <c r="IA234" s="217"/>
      <c r="IB234" s="217"/>
      <c r="IC234" s="217"/>
      <c r="ID234" s="217"/>
      <c r="IE234" s="217"/>
      <c r="IF234" s="217"/>
      <c r="IG234" s="217"/>
      <c r="IH234" s="217"/>
      <c r="II234" s="217"/>
      <c r="IJ234" s="217"/>
      <c r="IK234" s="217"/>
      <c r="IL234" s="217"/>
      <c r="IM234" s="217"/>
      <c r="IN234" s="217"/>
      <c r="IO234" s="217"/>
      <c r="IP234" s="217"/>
      <c r="IQ234" s="217"/>
      <c r="IR234" s="217"/>
      <c r="IS234" s="217"/>
      <c r="IT234" s="217"/>
      <c r="IU234" s="217"/>
      <c r="IV234" s="217"/>
      <c r="IW234" s="217"/>
      <c r="IX234" s="217"/>
      <c r="IY234" s="217"/>
      <c r="IZ234" s="217"/>
      <c r="JA234" s="217"/>
      <c r="JB234" s="217"/>
      <c r="JC234" s="217"/>
      <c r="JD234" s="217"/>
      <c r="JE234" s="217"/>
      <c r="JF234" s="217"/>
      <c r="JG234" s="217"/>
      <c r="JH234" s="217"/>
      <c r="JI234" s="217"/>
      <c r="JJ234" s="217"/>
      <c r="JK234" s="217"/>
      <c r="JL234" s="217"/>
      <c r="JM234" s="217"/>
      <c r="JN234" s="217"/>
      <c r="JO234" s="217"/>
      <c r="JP234" s="217"/>
      <c r="JQ234" s="217"/>
      <c r="JR234" s="217"/>
      <c r="JS234" s="217"/>
      <c r="JT234" s="217"/>
      <c r="JU234" s="217"/>
      <c r="JV234" s="217"/>
      <c r="JW234" s="217"/>
      <c r="JX234" s="217"/>
      <c r="JY234" s="217"/>
      <c r="JZ234" s="217"/>
      <c r="KA234" s="217"/>
      <c r="KB234" s="217"/>
      <c r="KC234" s="217"/>
      <c r="KD234" s="217"/>
      <c r="KE234" s="217"/>
      <c r="KF234" s="217"/>
      <c r="KG234" s="217"/>
      <c r="KH234" s="217"/>
      <c r="KI234" s="217"/>
      <c r="KJ234" s="217"/>
      <c r="KK234" s="217"/>
      <c r="KL234" s="217"/>
      <c r="KM234" s="217"/>
      <c r="KN234" s="217"/>
      <c r="KO234" s="217"/>
      <c r="KP234" s="217"/>
      <c r="KQ234" s="217"/>
      <c r="KR234" s="217"/>
      <c r="KS234" s="217"/>
      <c r="KT234" s="217"/>
      <c r="KU234" s="217"/>
      <c r="KV234" s="217"/>
      <c r="KW234" s="217"/>
      <c r="KX234" s="217"/>
      <c r="KY234" s="217"/>
      <c r="KZ234" s="217"/>
      <c r="LA234" s="217"/>
      <c r="LB234" s="217"/>
      <c r="LC234" s="217"/>
      <c r="LD234" s="217"/>
      <c r="LE234" s="217"/>
      <c r="LF234" s="217"/>
      <c r="LG234" s="217"/>
      <c r="LH234" s="217"/>
      <c r="LI234" s="217"/>
      <c r="LJ234" s="217"/>
      <c r="LK234" s="217"/>
      <c r="LL234" s="217"/>
      <c r="LM234" s="217"/>
      <c r="LN234" s="217"/>
      <c r="LO234" s="217"/>
    </row>
    <row r="235" spans="7:327" x14ac:dyDescent="0.2"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  <c r="EJ235" s="217"/>
      <c r="EK235" s="217"/>
      <c r="EL235" s="217"/>
      <c r="EM235" s="217"/>
      <c r="EN235" s="217"/>
      <c r="EO235" s="217"/>
      <c r="EP235" s="217"/>
      <c r="EQ235" s="217"/>
      <c r="ER235" s="217"/>
      <c r="ES235" s="217"/>
      <c r="ET235" s="217"/>
      <c r="EU235" s="217"/>
      <c r="EV235" s="217"/>
      <c r="EW235" s="217"/>
      <c r="EX235" s="217"/>
      <c r="EY235" s="217"/>
      <c r="EZ235" s="217"/>
      <c r="FA235" s="217"/>
      <c r="FB235" s="217"/>
      <c r="FC235" s="217"/>
      <c r="FD235" s="217"/>
      <c r="FE235" s="217"/>
      <c r="FF235" s="217"/>
      <c r="FG235" s="217"/>
      <c r="FH235" s="217"/>
      <c r="FI235" s="217"/>
      <c r="FJ235" s="217"/>
      <c r="FK235" s="217"/>
      <c r="FL235" s="217"/>
      <c r="FM235" s="217"/>
      <c r="FN235" s="217"/>
      <c r="FO235" s="217"/>
      <c r="FP235" s="217"/>
      <c r="FQ235" s="217"/>
      <c r="FR235" s="217"/>
      <c r="FS235" s="217"/>
      <c r="FT235" s="217"/>
      <c r="FU235" s="217"/>
      <c r="FV235" s="217"/>
      <c r="FW235" s="217"/>
      <c r="FX235" s="217"/>
      <c r="FY235" s="217"/>
      <c r="FZ235" s="217"/>
      <c r="GA235" s="217"/>
      <c r="GB235" s="217"/>
      <c r="GC235" s="217"/>
      <c r="GD235" s="217"/>
      <c r="GE235" s="217"/>
      <c r="GF235" s="217"/>
      <c r="GG235" s="217"/>
      <c r="GH235" s="217"/>
      <c r="GI235" s="217"/>
      <c r="GJ235" s="217"/>
      <c r="GK235" s="217"/>
      <c r="GL235" s="217"/>
      <c r="GM235" s="217"/>
      <c r="GN235" s="217"/>
      <c r="GO235" s="217"/>
      <c r="GP235" s="217"/>
      <c r="GQ235" s="217"/>
      <c r="GR235" s="217"/>
      <c r="GS235" s="217"/>
      <c r="GT235" s="217"/>
      <c r="GU235" s="217"/>
      <c r="GV235" s="217"/>
      <c r="GW235" s="217"/>
      <c r="GX235" s="217"/>
      <c r="GY235" s="217"/>
      <c r="GZ235" s="217"/>
      <c r="HA235" s="217"/>
      <c r="HB235" s="217"/>
      <c r="HC235" s="217"/>
      <c r="HD235" s="217"/>
      <c r="HE235" s="217"/>
      <c r="HF235" s="217"/>
      <c r="HG235" s="217"/>
      <c r="HH235" s="217"/>
      <c r="HI235" s="217"/>
      <c r="HJ235" s="217"/>
      <c r="HK235" s="217"/>
      <c r="HL235" s="217"/>
      <c r="HM235" s="217"/>
      <c r="HN235" s="217"/>
      <c r="HO235" s="217"/>
      <c r="HP235" s="217"/>
      <c r="HQ235" s="217"/>
      <c r="HR235" s="217"/>
      <c r="HS235" s="217"/>
      <c r="HT235" s="217"/>
      <c r="HU235" s="217"/>
      <c r="HV235" s="217"/>
      <c r="HW235" s="217"/>
      <c r="HX235" s="217"/>
      <c r="HY235" s="217"/>
      <c r="HZ235" s="217"/>
      <c r="IA235" s="217"/>
      <c r="IB235" s="217"/>
      <c r="IC235" s="217"/>
      <c r="ID235" s="217"/>
      <c r="IE235" s="217"/>
      <c r="IF235" s="217"/>
      <c r="IG235" s="217"/>
      <c r="IH235" s="217"/>
      <c r="II235" s="217"/>
      <c r="IJ235" s="217"/>
      <c r="IK235" s="217"/>
      <c r="IL235" s="217"/>
      <c r="IM235" s="217"/>
      <c r="IN235" s="217"/>
      <c r="IO235" s="217"/>
      <c r="IP235" s="217"/>
      <c r="IQ235" s="217"/>
      <c r="IR235" s="217"/>
      <c r="IS235" s="217"/>
      <c r="IT235" s="217"/>
      <c r="IU235" s="217"/>
      <c r="IV235" s="217"/>
      <c r="IW235" s="217"/>
      <c r="IX235" s="217"/>
      <c r="IY235" s="217"/>
      <c r="IZ235" s="217"/>
      <c r="JA235" s="217"/>
      <c r="JB235" s="217"/>
      <c r="JC235" s="217"/>
      <c r="JD235" s="217"/>
      <c r="JE235" s="217"/>
      <c r="JF235" s="217"/>
      <c r="JG235" s="217"/>
      <c r="JH235" s="217"/>
      <c r="JI235" s="217"/>
      <c r="JJ235" s="217"/>
      <c r="JK235" s="217"/>
      <c r="JL235" s="217"/>
      <c r="JM235" s="217"/>
      <c r="JN235" s="217"/>
      <c r="JO235" s="217"/>
      <c r="JP235" s="217"/>
      <c r="JQ235" s="217"/>
      <c r="JR235" s="217"/>
      <c r="JS235" s="217"/>
      <c r="JT235" s="217"/>
      <c r="JU235" s="217"/>
      <c r="JV235" s="217"/>
      <c r="JW235" s="217"/>
      <c r="JX235" s="217"/>
      <c r="JY235" s="217"/>
      <c r="JZ235" s="217"/>
      <c r="KA235" s="217"/>
      <c r="KB235" s="217"/>
      <c r="KC235" s="217"/>
      <c r="KD235" s="217"/>
      <c r="KE235" s="217"/>
      <c r="KF235" s="217"/>
      <c r="KG235" s="217"/>
      <c r="KH235" s="217"/>
      <c r="KI235" s="217"/>
      <c r="KJ235" s="217"/>
      <c r="KK235" s="217"/>
      <c r="KL235" s="217"/>
      <c r="KM235" s="217"/>
      <c r="KN235" s="217"/>
      <c r="KO235" s="217"/>
      <c r="KP235" s="217"/>
      <c r="KQ235" s="217"/>
      <c r="KR235" s="217"/>
      <c r="KS235" s="217"/>
      <c r="KT235" s="217"/>
      <c r="KU235" s="217"/>
      <c r="KV235" s="217"/>
      <c r="KW235" s="217"/>
      <c r="KX235" s="217"/>
      <c r="KY235" s="217"/>
      <c r="KZ235" s="217"/>
      <c r="LA235" s="217"/>
      <c r="LB235" s="217"/>
      <c r="LC235" s="217"/>
      <c r="LD235" s="217"/>
      <c r="LE235" s="217"/>
      <c r="LF235" s="217"/>
      <c r="LG235" s="217"/>
      <c r="LH235" s="217"/>
      <c r="LI235" s="217"/>
      <c r="LJ235" s="217"/>
      <c r="LK235" s="217"/>
      <c r="LL235" s="217"/>
      <c r="LM235" s="217"/>
      <c r="LN235" s="217"/>
      <c r="LO235" s="217"/>
    </row>
    <row r="236" spans="7:327" x14ac:dyDescent="0.2"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  <c r="DP236" s="217"/>
      <c r="DQ236" s="217"/>
      <c r="DR236" s="217"/>
      <c r="DS236" s="217"/>
      <c r="DT236" s="217"/>
      <c r="DU236" s="217"/>
      <c r="DV236" s="217"/>
      <c r="DW236" s="217"/>
      <c r="DX236" s="217"/>
      <c r="DY236" s="217"/>
      <c r="DZ236" s="217"/>
      <c r="EA236" s="217"/>
      <c r="EB236" s="217"/>
      <c r="EC236" s="217"/>
      <c r="ED236" s="217"/>
      <c r="EE236" s="217"/>
      <c r="EF236" s="217"/>
      <c r="EG236" s="217"/>
      <c r="EH236" s="217"/>
      <c r="EI236" s="217"/>
      <c r="EJ236" s="217"/>
      <c r="EK236" s="217"/>
      <c r="EL236" s="217"/>
      <c r="EM236" s="217"/>
      <c r="EN236" s="217"/>
      <c r="EO236" s="217"/>
      <c r="EP236" s="217"/>
      <c r="EQ236" s="217"/>
      <c r="ER236" s="217"/>
      <c r="ES236" s="217"/>
      <c r="ET236" s="217"/>
      <c r="EU236" s="217"/>
      <c r="EV236" s="217"/>
      <c r="EW236" s="217"/>
      <c r="EX236" s="217"/>
      <c r="EY236" s="217"/>
      <c r="EZ236" s="217"/>
      <c r="FA236" s="217"/>
      <c r="FB236" s="217"/>
      <c r="FC236" s="217"/>
      <c r="FD236" s="217"/>
      <c r="FE236" s="217"/>
      <c r="FF236" s="217"/>
      <c r="FG236" s="217"/>
      <c r="FH236" s="217"/>
      <c r="FI236" s="217"/>
      <c r="FJ236" s="217"/>
      <c r="FK236" s="217"/>
      <c r="FL236" s="217"/>
      <c r="FM236" s="217"/>
      <c r="FN236" s="217"/>
      <c r="FO236" s="217"/>
      <c r="FP236" s="217"/>
      <c r="FQ236" s="217"/>
      <c r="FR236" s="217"/>
      <c r="FS236" s="217"/>
      <c r="FT236" s="217"/>
      <c r="FU236" s="217"/>
      <c r="FV236" s="217"/>
      <c r="FW236" s="217"/>
      <c r="FX236" s="217"/>
      <c r="FY236" s="217"/>
      <c r="FZ236" s="217"/>
      <c r="GA236" s="217"/>
      <c r="GB236" s="217"/>
      <c r="GC236" s="217"/>
      <c r="GD236" s="217"/>
      <c r="GE236" s="217"/>
      <c r="GF236" s="217"/>
      <c r="GG236" s="217"/>
      <c r="GH236" s="217"/>
      <c r="GI236" s="217"/>
      <c r="GJ236" s="217"/>
      <c r="GK236" s="217"/>
      <c r="GL236" s="217"/>
      <c r="GM236" s="217"/>
      <c r="GN236" s="217"/>
      <c r="GO236" s="217"/>
      <c r="GP236" s="217"/>
      <c r="GQ236" s="217"/>
      <c r="GR236" s="217"/>
      <c r="GS236" s="217"/>
      <c r="GT236" s="217"/>
      <c r="GU236" s="217"/>
      <c r="GV236" s="217"/>
      <c r="GW236" s="217"/>
      <c r="GX236" s="217"/>
      <c r="GY236" s="217"/>
      <c r="GZ236" s="217"/>
      <c r="HA236" s="217"/>
      <c r="HB236" s="217"/>
      <c r="HC236" s="217"/>
      <c r="HD236" s="217"/>
      <c r="HE236" s="217"/>
      <c r="HF236" s="217"/>
      <c r="HG236" s="217"/>
      <c r="HH236" s="217"/>
      <c r="HI236" s="217"/>
      <c r="HJ236" s="217"/>
      <c r="HK236" s="217"/>
      <c r="HL236" s="217"/>
      <c r="HM236" s="217"/>
      <c r="HN236" s="217"/>
      <c r="HO236" s="217"/>
      <c r="HP236" s="217"/>
      <c r="HQ236" s="217"/>
      <c r="HR236" s="217"/>
      <c r="HS236" s="217"/>
      <c r="HT236" s="217"/>
      <c r="HU236" s="217"/>
      <c r="HV236" s="217"/>
      <c r="HW236" s="217"/>
      <c r="HX236" s="217"/>
      <c r="HY236" s="217"/>
      <c r="HZ236" s="217"/>
      <c r="IA236" s="217"/>
      <c r="IB236" s="217"/>
      <c r="IC236" s="217"/>
      <c r="ID236" s="217"/>
      <c r="IE236" s="217"/>
      <c r="IF236" s="217"/>
      <c r="IG236" s="217"/>
      <c r="IH236" s="217"/>
      <c r="II236" s="217"/>
      <c r="IJ236" s="217"/>
      <c r="IK236" s="217"/>
      <c r="IL236" s="217"/>
      <c r="IM236" s="217"/>
      <c r="IN236" s="217"/>
      <c r="IO236" s="217"/>
      <c r="IP236" s="217"/>
      <c r="IQ236" s="217"/>
      <c r="IR236" s="217"/>
      <c r="IS236" s="217"/>
      <c r="IT236" s="217"/>
      <c r="IU236" s="217"/>
      <c r="IV236" s="217"/>
      <c r="IW236" s="217"/>
      <c r="IX236" s="217"/>
      <c r="IY236" s="217"/>
      <c r="IZ236" s="217"/>
      <c r="JA236" s="217"/>
      <c r="JB236" s="217"/>
      <c r="JC236" s="217"/>
      <c r="JD236" s="217"/>
      <c r="JE236" s="217"/>
      <c r="JF236" s="217"/>
      <c r="JG236" s="217"/>
      <c r="JH236" s="217"/>
      <c r="JI236" s="217"/>
      <c r="JJ236" s="217"/>
      <c r="JK236" s="217"/>
      <c r="JL236" s="217"/>
      <c r="JM236" s="217"/>
      <c r="JN236" s="217"/>
      <c r="JO236" s="217"/>
      <c r="JP236" s="217"/>
      <c r="JQ236" s="217"/>
      <c r="JR236" s="217"/>
      <c r="JS236" s="217"/>
      <c r="JT236" s="217"/>
      <c r="JU236" s="217"/>
      <c r="JV236" s="217"/>
      <c r="JW236" s="217"/>
      <c r="JX236" s="217"/>
      <c r="JY236" s="217"/>
      <c r="JZ236" s="217"/>
      <c r="KA236" s="217"/>
      <c r="KB236" s="217"/>
      <c r="KC236" s="217"/>
      <c r="KD236" s="217"/>
      <c r="KE236" s="217"/>
      <c r="KF236" s="217"/>
      <c r="KG236" s="217"/>
      <c r="KH236" s="217"/>
      <c r="KI236" s="217"/>
      <c r="KJ236" s="217"/>
      <c r="KK236" s="217"/>
      <c r="KL236" s="217"/>
      <c r="KM236" s="217"/>
      <c r="KN236" s="217"/>
      <c r="KO236" s="217"/>
      <c r="KP236" s="217"/>
      <c r="KQ236" s="217"/>
      <c r="KR236" s="217"/>
      <c r="KS236" s="217"/>
      <c r="KT236" s="217"/>
      <c r="KU236" s="217"/>
      <c r="KV236" s="217"/>
      <c r="KW236" s="217"/>
      <c r="KX236" s="217"/>
      <c r="KY236" s="217"/>
      <c r="KZ236" s="217"/>
      <c r="LA236" s="217"/>
      <c r="LB236" s="217"/>
      <c r="LC236" s="217"/>
      <c r="LD236" s="217"/>
      <c r="LE236" s="217"/>
      <c r="LF236" s="217"/>
      <c r="LG236" s="217"/>
      <c r="LH236" s="217"/>
      <c r="LI236" s="217"/>
      <c r="LJ236" s="217"/>
      <c r="LK236" s="217"/>
      <c r="LL236" s="217"/>
      <c r="LM236" s="217"/>
      <c r="LN236" s="217"/>
      <c r="LO236" s="217"/>
    </row>
    <row r="237" spans="7:327" x14ac:dyDescent="0.2"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7"/>
      <c r="EK237" s="217"/>
      <c r="EL237" s="217"/>
      <c r="EM237" s="217"/>
      <c r="EN237" s="217"/>
      <c r="EO237" s="217"/>
      <c r="EP237" s="217"/>
      <c r="EQ237" s="217"/>
      <c r="ER237" s="217"/>
      <c r="ES237" s="217"/>
      <c r="ET237" s="217"/>
      <c r="EU237" s="217"/>
      <c r="EV237" s="217"/>
      <c r="EW237" s="217"/>
      <c r="EX237" s="217"/>
      <c r="EY237" s="217"/>
      <c r="EZ237" s="217"/>
      <c r="FA237" s="217"/>
      <c r="FB237" s="217"/>
      <c r="FC237" s="217"/>
      <c r="FD237" s="217"/>
      <c r="FE237" s="217"/>
      <c r="FF237" s="217"/>
      <c r="FG237" s="217"/>
      <c r="FH237" s="217"/>
      <c r="FI237" s="217"/>
      <c r="FJ237" s="217"/>
      <c r="FK237" s="217"/>
      <c r="FL237" s="217"/>
      <c r="FM237" s="217"/>
      <c r="FN237" s="217"/>
      <c r="FO237" s="217"/>
      <c r="FP237" s="217"/>
      <c r="FQ237" s="217"/>
      <c r="FR237" s="217"/>
      <c r="FS237" s="217"/>
      <c r="FT237" s="217"/>
      <c r="FU237" s="217"/>
      <c r="FV237" s="217"/>
      <c r="FW237" s="217"/>
      <c r="FX237" s="217"/>
      <c r="FY237" s="217"/>
      <c r="FZ237" s="217"/>
      <c r="GA237" s="217"/>
      <c r="GB237" s="217"/>
      <c r="GC237" s="217"/>
      <c r="GD237" s="217"/>
      <c r="GE237" s="217"/>
      <c r="GF237" s="217"/>
      <c r="GG237" s="217"/>
      <c r="GH237" s="217"/>
      <c r="GI237" s="217"/>
      <c r="GJ237" s="217"/>
      <c r="GK237" s="217"/>
      <c r="GL237" s="217"/>
      <c r="GM237" s="217"/>
      <c r="GN237" s="217"/>
      <c r="GO237" s="217"/>
      <c r="GP237" s="217"/>
      <c r="GQ237" s="217"/>
      <c r="GR237" s="217"/>
      <c r="GS237" s="217"/>
      <c r="GT237" s="217"/>
      <c r="GU237" s="217"/>
      <c r="GV237" s="217"/>
      <c r="GW237" s="217"/>
      <c r="GX237" s="217"/>
      <c r="GY237" s="217"/>
      <c r="GZ237" s="217"/>
      <c r="HA237" s="217"/>
      <c r="HB237" s="217"/>
      <c r="HC237" s="217"/>
      <c r="HD237" s="217"/>
      <c r="HE237" s="217"/>
      <c r="HF237" s="217"/>
      <c r="HG237" s="217"/>
      <c r="HH237" s="217"/>
      <c r="HI237" s="217"/>
      <c r="HJ237" s="217"/>
      <c r="HK237" s="217"/>
      <c r="HL237" s="217"/>
      <c r="HM237" s="217"/>
      <c r="HN237" s="217"/>
      <c r="HO237" s="217"/>
      <c r="HP237" s="217"/>
      <c r="HQ237" s="217"/>
      <c r="HR237" s="217"/>
      <c r="HS237" s="217"/>
      <c r="HT237" s="217"/>
      <c r="HU237" s="217"/>
      <c r="HV237" s="217"/>
      <c r="HW237" s="217"/>
      <c r="HX237" s="217"/>
      <c r="HY237" s="217"/>
      <c r="HZ237" s="217"/>
      <c r="IA237" s="217"/>
      <c r="IB237" s="217"/>
      <c r="IC237" s="217"/>
      <c r="ID237" s="217"/>
      <c r="IE237" s="217"/>
      <c r="IF237" s="217"/>
      <c r="IG237" s="217"/>
      <c r="IH237" s="217"/>
      <c r="II237" s="217"/>
      <c r="IJ237" s="217"/>
      <c r="IK237" s="217"/>
      <c r="IL237" s="217"/>
      <c r="IM237" s="217"/>
      <c r="IN237" s="217"/>
      <c r="IO237" s="217"/>
      <c r="IP237" s="217"/>
      <c r="IQ237" s="217"/>
      <c r="IR237" s="217"/>
      <c r="IS237" s="217"/>
      <c r="IT237" s="217"/>
      <c r="IU237" s="217"/>
      <c r="IV237" s="217"/>
      <c r="IW237" s="217"/>
      <c r="IX237" s="217"/>
      <c r="IY237" s="217"/>
      <c r="IZ237" s="217"/>
      <c r="JA237" s="217"/>
      <c r="JB237" s="217"/>
      <c r="JC237" s="217"/>
      <c r="JD237" s="217"/>
      <c r="JE237" s="217"/>
      <c r="JF237" s="217"/>
      <c r="JG237" s="217"/>
      <c r="JH237" s="217"/>
      <c r="JI237" s="217"/>
      <c r="JJ237" s="217"/>
      <c r="JK237" s="217"/>
      <c r="JL237" s="217"/>
      <c r="JM237" s="217"/>
      <c r="JN237" s="217"/>
      <c r="JO237" s="217"/>
      <c r="JP237" s="217"/>
      <c r="JQ237" s="217"/>
      <c r="JR237" s="217"/>
      <c r="JS237" s="217"/>
      <c r="JT237" s="217"/>
      <c r="JU237" s="217"/>
      <c r="JV237" s="217"/>
      <c r="JW237" s="217"/>
      <c r="JX237" s="217"/>
      <c r="JY237" s="217"/>
      <c r="JZ237" s="217"/>
      <c r="KA237" s="217"/>
      <c r="KB237" s="217"/>
      <c r="KC237" s="217"/>
      <c r="KD237" s="217"/>
      <c r="KE237" s="217"/>
      <c r="KF237" s="217"/>
      <c r="KG237" s="217"/>
      <c r="KH237" s="217"/>
      <c r="KI237" s="217"/>
      <c r="KJ237" s="217"/>
      <c r="KK237" s="217"/>
      <c r="KL237" s="217"/>
      <c r="KM237" s="217"/>
      <c r="KN237" s="217"/>
      <c r="KO237" s="217"/>
      <c r="KP237" s="217"/>
      <c r="KQ237" s="217"/>
      <c r="KR237" s="217"/>
      <c r="KS237" s="217"/>
      <c r="KT237" s="217"/>
      <c r="KU237" s="217"/>
      <c r="KV237" s="217"/>
      <c r="KW237" s="217"/>
      <c r="KX237" s="217"/>
      <c r="KY237" s="217"/>
      <c r="KZ237" s="217"/>
      <c r="LA237" s="217"/>
      <c r="LB237" s="217"/>
      <c r="LC237" s="217"/>
      <c r="LD237" s="217"/>
      <c r="LE237" s="217"/>
      <c r="LF237" s="217"/>
      <c r="LG237" s="217"/>
      <c r="LH237" s="217"/>
      <c r="LI237" s="217"/>
      <c r="LJ237" s="217"/>
      <c r="LK237" s="217"/>
      <c r="LL237" s="217"/>
      <c r="LM237" s="217"/>
      <c r="LN237" s="217"/>
      <c r="LO237" s="217"/>
    </row>
    <row r="238" spans="7:327" x14ac:dyDescent="0.2"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  <c r="DP238" s="217"/>
      <c r="DQ238" s="217"/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  <c r="EJ238" s="217"/>
      <c r="EK238" s="217"/>
      <c r="EL238" s="217"/>
      <c r="EM238" s="217"/>
      <c r="EN238" s="217"/>
      <c r="EO238" s="217"/>
      <c r="EP238" s="217"/>
      <c r="EQ238" s="217"/>
      <c r="ER238" s="217"/>
      <c r="ES238" s="217"/>
      <c r="ET238" s="217"/>
      <c r="EU238" s="217"/>
      <c r="EV238" s="217"/>
      <c r="EW238" s="217"/>
      <c r="EX238" s="217"/>
      <c r="EY238" s="217"/>
      <c r="EZ238" s="217"/>
      <c r="FA238" s="217"/>
      <c r="FB238" s="217"/>
      <c r="FC238" s="217"/>
      <c r="FD238" s="217"/>
      <c r="FE238" s="217"/>
      <c r="FF238" s="217"/>
      <c r="FG238" s="217"/>
      <c r="FH238" s="217"/>
      <c r="FI238" s="217"/>
      <c r="FJ238" s="217"/>
      <c r="FK238" s="217"/>
      <c r="FL238" s="217"/>
      <c r="FM238" s="217"/>
      <c r="FN238" s="217"/>
      <c r="FO238" s="217"/>
      <c r="FP238" s="217"/>
      <c r="FQ238" s="217"/>
      <c r="FR238" s="217"/>
      <c r="FS238" s="217"/>
      <c r="FT238" s="217"/>
      <c r="FU238" s="217"/>
      <c r="FV238" s="217"/>
      <c r="FW238" s="217"/>
      <c r="FX238" s="217"/>
      <c r="FY238" s="217"/>
      <c r="FZ238" s="217"/>
      <c r="GA238" s="217"/>
      <c r="GB238" s="217"/>
      <c r="GC238" s="217"/>
      <c r="GD238" s="217"/>
      <c r="GE238" s="217"/>
      <c r="GF238" s="217"/>
      <c r="GG238" s="217"/>
      <c r="GH238" s="217"/>
      <c r="GI238" s="217"/>
      <c r="GJ238" s="217"/>
      <c r="GK238" s="217"/>
      <c r="GL238" s="217"/>
      <c r="GM238" s="217"/>
      <c r="GN238" s="217"/>
      <c r="GO238" s="217"/>
      <c r="GP238" s="217"/>
      <c r="GQ238" s="217"/>
      <c r="GR238" s="217"/>
      <c r="GS238" s="217"/>
      <c r="GT238" s="217"/>
      <c r="GU238" s="217"/>
      <c r="GV238" s="217"/>
      <c r="GW238" s="217"/>
      <c r="GX238" s="217"/>
      <c r="GY238" s="217"/>
      <c r="GZ238" s="217"/>
      <c r="HA238" s="217"/>
      <c r="HB238" s="217"/>
      <c r="HC238" s="217"/>
      <c r="HD238" s="217"/>
      <c r="HE238" s="217"/>
      <c r="HF238" s="217"/>
      <c r="HG238" s="217"/>
      <c r="HH238" s="217"/>
      <c r="HI238" s="217"/>
      <c r="HJ238" s="217"/>
      <c r="HK238" s="217"/>
      <c r="HL238" s="217"/>
      <c r="HM238" s="217"/>
      <c r="HN238" s="217"/>
      <c r="HO238" s="217"/>
      <c r="HP238" s="217"/>
      <c r="HQ238" s="217"/>
      <c r="HR238" s="217"/>
      <c r="HS238" s="217"/>
      <c r="HT238" s="217"/>
      <c r="HU238" s="217"/>
      <c r="HV238" s="217"/>
      <c r="HW238" s="217"/>
      <c r="HX238" s="217"/>
      <c r="HY238" s="217"/>
      <c r="HZ238" s="217"/>
      <c r="IA238" s="217"/>
      <c r="IB238" s="217"/>
      <c r="IC238" s="217"/>
      <c r="ID238" s="217"/>
      <c r="IE238" s="217"/>
      <c r="IF238" s="217"/>
      <c r="IG238" s="217"/>
      <c r="IH238" s="217"/>
      <c r="II238" s="217"/>
      <c r="IJ238" s="217"/>
      <c r="IK238" s="217"/>
      <c r="IL238" s="217"/>
      <c r="IM238" s="217"/>
      <c r="IN238" s="217"/>
      <c r="IO238" s="217"/>
      <c r="IP238" s="217"/>
      <c r="IQ238" s="217"/>
      <c r="IR238" s="217"/>
      <c r="IS238" s="217"/>
      <c r="IT238" s="217"/>
      <c r="IU238" s="217"/>
      <c r="IV238" s="217"/>
      <c r="IW238" s="217"/>
      <c r="IX238" s="217"/>
      <c r="IY238" s="217"/>
      <c r="IZ238" s="217"/>
      <c r="JA238" s="217"/>
      <c r="JB238" s="217"/>
      <c r="JC238" s="217"/>
      <c r="JD238" s="217"/>
      <c r="JE238" s="217"/>
      <c r="JF238" s="217"/>
      <c r="JG238" s="217"/>
      <c r="JH238" s="217"/>
      <c r="JI238" s="217"/>
      <c r="JJ238" s="217"/>
      <c r="JK238" s="217"/>
      <c r="JL238" s="217"/>
      <c r="JM238" s="217"/>
      <c r="JN238" s="217"/>
      <c r="JO238" s="217"/>
      <c r="JP238" s="217"/>
      <c r="JQ238" s="217"/>
      <c r="JR238" s="217"/>
      <c r="JS238" s="217"/>
      <c r="JT238" s="217"/>
      <c r="JU238" s="217"/>
      <c r="JV238" s="217"/>
      <c r="JW238" s="217"/>
      <c r="JX238" s="217"/>
      <c r="JY238" s="217"/>
      <c r="JZ238" s="217"/>
      <c r="KA238" s="217"/>
      <c r="KB238" s="217"/>
      <c r="KC238" s="217"/>
      <c r="KD238" s="217"/>
      <c r="KE238" s="217"/>
      <c r="KF238" s="217"/>
      <c r="KG238" s="217"/>
      <c r="KH238" s="217"/>
      <c r="KI238" s="217"/>
      <c r="KJ238" s="217"/>
      <c r="KK238" s="217"/>
      <c r="KL238" s="217"/>
      <c r="KM238" s="217"/>
      <c r="KN238" s="217"/>
      <c r="KO238" s="217"/>
      <c r="KP238" s="217"/>
      <c r="KQ238" s="217"/>
      <c r="KR238" s="217"/>
      <c r="KS238" s="217"/>
      <c r="KT238" s="217"/>
      <c r="KU238" s="217"/>
      <c r="KV238" s="217"/>
      <c r="KW238" s="217"/>
      <c r="KX238" s="217"/>
      <c r="KY238" s="217"/>
      <c r="KZ238" s="217"/>
      <c r="LA238" s="217"/>
      <c r="LB238" s="217"/>
      <c r="LC238" s="217"/>
      <c r="LD238" s="217"/>
      <c r="LE238" s="217"/>
      <c r="LF238" s="217"/>
      <c r="LG238" s="217"/>
      <c r="LH238" s="217"/>
      <c r="LI238" s="217"/>
      <c r="LJ238" s="217"/>
      <c r="LK238" s="217"/>
      <c r="LL238" s="217"/>
      <c r="LM238" s="217"/>
      <c r="LN238" s="217"/>
      <c r="LO238" s="217"/>
    </row>
    <row r="239" spans="7:327" x14ac:dyDescent="0.2"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  <c r="DP239" s="217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  <c r="EJ239" s="217"/>
      <c r="EK239" s="217"/>
      <c r="EL239" s="217"/>
      <c r="EM239" s="217"/>
      <c r="EN239" s="217"/>
      <c r="EO239" s="217"/>
      <c r="EP239" s="217"/>
      <c r="EQ239" s="217"/>
      <c r="ER239" s="217"/>
      <c r="ES239" s="217"/>
      <c r="ET239" s="217"/>
      <c r="EU239" s="217"/>
      <c r="EV239" s="217"/>
      <c r="EW239" s="217"/>
      <c r="EX239" s="217"/>
      <c r="EY239" s="217"/>
      <c r="EZ239" s="217"/>
      <c r="FA239" s="217"/>
      <c r="FB239" s="217"/>
      <c r="FC239" s="217"/>
      <c r="FD239" s="217"/>
      <c r="FE239" s="217"/>
      <c r="FF239" s="217"/>
      <c r="FG239" s="217"/>
      <c r="FH239" s="217"/>
      <c r="FI239" s="217"/>
      <c r="FJ239" s="217"/>
      <c r="FK239" s="217"/>
      <c r="FL239" s="217"/>
      <c r="FM239" s="217"/>
      <c r="FN239" s="217"/>
      <c r="FO239" s="217"/>
      <c r="FP239" s="217"/>
      <c r="FQ239" s="217"/>
      <c r="FR239" s="217"/>
      <c r="FS239" s="217"/>
      <c r="FT239" s="217"/>
      <c r="FU239" s="217"/>
      <c r="FV239" s="217"/>
      <c r="FW239" s="217"/>
      <c r="FX239" s="217"/>
      <c r="FY239" s="217"/>
      <c r="FZ239" s="217"/>
      <c r="GA239" s="217"/>
      <c r="GB239" s="217"/>
      <c r="GC239" s="217"/>
      <c r="GD239" s="217"/>
      <c r="GE239" s="217"/>
      <c r="GF239" s="217"/>
      <c r="GG239" s="217"/>
      <c r="GH239" s="217"/>
      <c r="GI239" s="217"/>
      <c r="GJ239" s="217"/>
      <c r="GK239" s="217"/>
      <c r="GL239" s="217"/>
      <c r="GM239" s="217"/>
      <c r="GN239" s="217"/>
      <c r="GO239" s="217"/>
      <c r="GP239" s="217"/>
      <c r="GQ239" s="217"/>
      <c r="GR239" s="217"/>
      <c r="GS239" s="217"/>
      <c r="GT239" s="217"/>
      <c r="GU239" s="217"/>
      <c r="GV239" s="217"/>
      <c r="GW239" s="217"/>
      <c r="GX239" s="217"/>
      <c r="GY239" s="217"/>
      <c r="GZ239" s="217"/>
      <c r="HA239" s="217"/>
      <c r="HB239" s="217"/>
      <c r="HC239" s="217"/>
      <c r="HD239" s="217"/>
      <c r="HE239" s="217"/>
      <c r="HF239" s="217"/>
      <c r="HG239" s="217"/>
      <c r="HH239" s="217"/>
      <c r="HI239" s="217"/>
      <c r="HJ239" s="217"/>
      <c r="HK239" s="217"/>
      <c r="HL239" s="217"/>
      <c r="HM239" s="217"/>
      <c r="HN239" s="217"/>
      <c r="HO239" s="217"/>
      <c r="HP239" s="217"/>
      <c r="HQ239" s="217"/>
      <c r="HR239" s="217"/>
      <c r="HS239" s="217"/>
      <c r="HT239" s="217"/>
      <c r="HU239" s="217"/>
      <c r="HV239" s="217"/>
      <c r="HW239" s="217"/>
      <c r="HX239" s="217"/>
      <c r="HY239" s="217"/>
      <c r="HZ239" s="217"/>
      <c r="IA239" s="217"/>
      <c r="IB239" s="217"/>
      <c r="IC239" s="217"/>
      <c r="ID239" s="217"/>
      <c r="IE239" s="217"/>
      <c r="IF239" s="217"/>
      <c r="IG239" s="217"/>
      <c r="IH239" s="217"/>
      <c r="II239" s="217"/>
      <c r="IJ239" s="217"/>
      <c r="IK239" s="217"/>
      <c r="IL239" s="217"/>
      <c r="IM239" s="217"/>
      <c r="IN239" s="217"/>
      <c r="IO239" s="217"/>
      <c r="IP239" s="217"/>
      <c r="IQ239" s="217"/>
      <c r="IR239" s="217"/>
      <c r="IS239" s="217"/>
      <c r="IT239" s="217"/>
      <c r="IU239" s="217"/>
      <c r="IV239" s="217"/>
      <c r="IW239" s="217"/>
      <c r="IX239" s="217"/>
      <c r="IY239" s="217"/>
      <c r="IZ239" s="217"/>
      <c r="JA239" s="217"/>
      <c r="JB239" s="217"/>
      <c r="JC239" s="217"/>
      <c r="JD239" s="217"/>
      <c r="JE239" s="217"/>
      <c r="JF239" s="217"/>
      <c r="JG239" s="217"/>
      <c r="JH239" s="217"/>
      <c r="JI239" s="217"/>
      <c r="JJ239" s="217"/>
      <c r="JK239" s="217"/>
      <c r="JL239" s="217"/>
      <c r="JM239" s="217"/>
      <c r="JN239" s="217"/>
      <c r="JO239" s="217"/>
      <c r="JP239" s="217"/>
      <c r="JQ239" s="217"/>
      <c r="JR239" s="217"/>
      <c r="JS239" s="217"/>
      <c r="JT239" s="217"/>
      <c r="JU239" s="217"/>
      <c r="JV239" s="217"/>
      <c r="JW239" s="217"/>
      <c r="JX239" s="217"/>
      <c r="JY239" s="217"/>
      <c r="JZ239" s="217"/>
      <c r="KA239" s="217"/>
      <c r="KB239" s="217"/>
      <c r="KC239" s="217"/>
      <c r="KD239" s="217"/>
      <c r="KE239" s="217"/>
      <c r="KF239" s="217"/>
      <c r="KG239" s="217"/>
      <c r="KH239" s="217"/>
      <c r="KI239" s="217"/>
      <c r="KJ239" s="217"/>
      <c r="KK239" s="217"/>
      <c r="KL239" s="217"/>
      <c r="KM239" s="217"/>
      <c r="KN239" s="217"/>
      <c r="KO239" s="217"/>
      <c r="KP239" s="217"/>
      <c r="KQ239" s="217"/>
      <c r="KR239" s="217"/>
      <c r="KS239" s="217"/>
      <c r="KT239" s="217"/>
      <c r="KU239" s="217"/>
      <c r="KV239" s="217"/>
      <c r="KW239" s="217"/>
      <c r="KX239" s="217"/>
      <c r="KY239" s="217"/>
      <c r="KZ239" s="217"/>
      <c r="LA239" s="217"/>
      <c r="LB239" s="217"/>
      <c r="LC239" s="217"/>
      <c r="LD239" s="217"/>
      <c r="LE239" s="217"/>
      <c r="LF239" s="217"/>
      <c r="LG239" s="217"/>
      <c r="LH239" s="217"/>
      <c r="LI239" s="217"/>
      <c r="LJ239" s="217"/>
      <c r="LK239" s="217"/>
      <c r="LL239" s="217"/>
      <c r="LM239" s="217"/>
      <c r="LN239" s="217"/>
      <c r="LO239" s="217"/>
    </row>
    <row r="240" spans="7:327" x14ac:dyDescent="0.2"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  <c r="DP240" s="217"/>
      <c r="DQ240" s="217"/>
      <c r="DR240" s="217"/>
      <c r="DS240" s="217"/>
      <c r="DT240" s="217"/>
      <c r="DU240" s="217"/>
      <c r="DV240" s="217"/>
      <c r="DW240" s="217"/>
      <c r="DX240" s="217"/>
      <c r="DY240" s="217"/>
      <c r="DZ240" s="217"/>
      <c r="EA240" s="217"/>
      <c r="EB240" s="217"/>
      <c r="EC240" s="217"/>
      <c r="ED240" s="217"/>
      <c r="EE240" s="217"/>
      <c r="EF240" s="217"/>
      <c r="EG240" s="217"/>
      <c r="EH240" s="217"/>
      <c r="EI240" s="217"/>
      <c r="EJ240" s="217"/>
      <c r="EK240" s="217"/>
      <c r="EL240" s="217"/>
      <c r="EM240" s="217"/>
      <c r="EN240" s="217"/>
      <c r="EO240" s="217"/>
      <c r="EP240" s="217"/>
      <c r="EQ240" s="217"/>
      <c r="ER240" s="217"/>
      <c r="ES240" s="217"/>
      <c r="ET240" s="217"/>
      <c r="EU240" s="217"/>
      <c r="EV240" s="217"/>
      <c r="EW240" s="217"/>
      <c r="EX240" s="217"/>
      <c r="EY240" s="217"/>
      <c r="EZ240" s="217"/>
      <c r="FA240" s="217"/>
      <c r="FB240" s="217"/>
      <c r="FC240" s="217"/>
      <c r="FD240" s="217"/>
      <c r="FE240" s="217"/>
      <c r="FF240" s="217"/>
      <c r="FG240" s="217"/>
      <c r="FH240" s="217"/>
      <c r="FI240" s="217"/>
      <c r="FJ240" s="217"/>
      <c r="FK240" s="217"/>
      <c r="FL240" s="217"/>
      <c r="FM240" s="217"/>
      <c r="FN240" s="217"/>
      <c r="FO240" s="217"/>
      <c r="FP240" s="217"/>
      <c r="FQ240" s="217"/>
      <c r="FR240" s="217"/>
      <c r="FS240" s="217"/>
      <c r="FT240" s="217"/>
      <c r="FU240" s="217"/>
      <c r="FV240" s="217"/>
      <c r="FW240" s="217"/>
      <c r="FX240" s="217"/>
      <c r="FY240" s="217"/>
      <c r="FZ240" s="217"/>
      <c r="GA240" s="217"/>
      <c r="GB240" s="217"/>
      <c r="GC240" s="217"/>
      <c r="GD240" s="217"/>
      <c r="GE240" s="217"/>
      <c r="GF240" s="217"/>
      <c r="GG240" s="217"/>
      <c r="GH240" s="217"/>
      <c r="GI240" s="217"/>
      <c r="GJ240" s="217"/>
      <c r="GK240" s="217"/>
      <c r="GL240" s="217"/>
      <c r="GM240" s="217"/>
      <c r="GN240" s="217"/>
      <c r="GO240" s="217"/>
      <c r="GP240" s="217"/>
      <c r="GQ240" s="217"/>
      <c r="GR240" s="217"/>
      <c r="GS240" s="217"/>
      <c r="GT240" s="217"/>
      <c r="GU240" s="217"/>
      <c r="GV240" s="217"/>
      <c r="GW240" s="217"/>
      <c r="GX240" s="217"/>
      <c r="GY240" s="217"/>
      <c r="GZ240" s="217"/>
      <c r="HA240" s="217"/>
      <c r="HB240" s="217"/>
      <c r="HC240" s="217"/>
      <c r="HD240" s="217"/>
      <c r="HE240" s="217"/>
      <c r="HF240" s="217"/>
      <c r="HG240" s="217"/>
      <c r="HH240" s="217"/>
      <c r="HI240" s="217"/>
      <c r="HJ240" s="217"/>
      <c r="HK240" s="217"/>
      <c r="HL240" s="217"/>
      <c r="HM240" s="217"/>
      <c r="HN240" s="217"/>
      <c r="HO240" s="217"/>
      <c r="HP240" s="217"/>
      <c r="HQ240" s="217"/>
      <c r="HR240" s="217"/>
      <c r="HS240" s="217"/>
      <c r="HT240" s="217"/>
      <c r="HU240" s="217"/>
      <c r="HV240" s="217"/>
      <c r="HW240" s="217"/>
      <c r="HX240" s="217"/>
      <c r="HY240" s="217"/>
      <c r="HZ240" s="217"/>
      <c r="IA240" s="217"/>
      <c r="IB240" s="217"/>
      <c r="IC240" s="217"/>
      <c r="ID240" s="217"/>
      <c r="IE240" s="217"/>
      <c r="IF240" s="217"/>
      <c r="IG240" s="217"/>
      <c r="IH240" s="217"/>
      <c r="II240" s="217"/>
      <c r="IJ240" s="217"/>
      <c r="IK240" s="217"/>
      <c r="IL240" s="217"/>
      <c r="IM240" s="217"/>
      <c r="IN240" s="217"/>
      <c r="IO240" s="217"/>
      <c r="IP240" s="217"/>
      <c r="IQ240" s="217"/>
      <c r="IR240" s="217"/>
      <c r="IS240" s="217"/>
      <c r="IT240" s="217"/>
      <c r="IU240" s="217"/>
      <c r="IV240" s="217"/>
      <c r="IW240" s="217"/>
      <c r="IX240" s="217"/>
      <c r="IY240" s="217"/>
      <c r="IZ240" s="217"/>
      <c r="JA240" s="217"/>
      <c r="JB240" s="217"/>
      <c r="JC240" s="217"/>
      <c r="JD240" s="217"/>
      <c r="JE240" s="217"/>
      <c r="JF240" s="217"/>
      <c r="JG240" s="217"/>
      <c r="JH240" s="217"/>
      <c r="JI240" s="217"/>
      <c r="JJ240" s="217"/>
      <c r="JK240" s="217"/>
      <c r="JL240" s="217"/>
      <c r="JM240" s="217"/>
      <c r="JN240" s="217"/>
      <c r="JO240" s="217"/>
      <c r="JP240" s="217"/>
      <c r="JQ240" s="217"/>
      <c r="JR240" s="217"/>
      <c r="JS240" s="217"/>
      <c r="JT240" s="217"/>
      <c r="JU240" s="217"/>
      <c r="JV240" s="217"/>
      <c r="JW240" s="217"/>
      <c r="JX240" s="217"/>
      <c r="JY240" s="217"/>
      <c r="JZ240" s="217"/>
      <c r="KA240" s="217"/>
      <c r="KB240" s="217"/>
      <c r="KC240" s="217"/>
      <c r="KD240" s="217"/>
      <c r="KE240" s="217"/>
      <c r="KF240" s="217"/>
      <c r="KG240" s="217"/>
      <c r="KH240" s="217"/>
      <c r="KI240" s="217"/>
      <c r="KJ240" s="217"/>
      <c r="KK240" s="217"/>
      <c r="KL240" s="217"/>
      <c r="KM240" s="217"/>
      <c r="KN240" s="217"/>
      <c r="KO240" s="217"/>
      <c r="KP240" s="217"/>
      <c r="KQ240" s="217"/>
      <c r="KR240" s="217"/>
      <c r="KS240" s="217"/>
      <c r="KT240" s="217"/>
      <c r="KU240" s="217"/>
      <c r="KV240" s="217"/>
      <c r="KW240" s="217"/>
      <c r="KX240" s="217"/>
      <c r="KY240" s="217"/>
      <c r="KZ240" s="217"/>
      <c r="LA240" s="217"/>
      <c r="LB240" s="217"/>
      <c r="LC240" s="217"/>
      <c r="LD240" s="217"/>
      <c r="LE240" s="217"/>
      <c r="LF240" s="217"/>
      <c r="LG240" s="217"/>
      <c r="LH240" s="217"/>
      <c r="LI240" s="217"/>
      <c r="LJ240" s="217"/>
      <c r="LK240" s="217"/>
      <c r="LL240" s="217"/>
      <c r="LM240" s="217"/>
      <c r="LN240" s="217"/>
      <c r="LO240" s="217"/>
    </row>
    <row r="241" spans="7:327" x14ac:dyDescent="0.2"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  <c r="BH241" s="217"/>
      <c r="BI241" s="217"/>
      <c r="BJ241" s="217"/>
      <c r="BK241" s="217"/>
      <c r="BL241" s="217"/>
      <c r="BM241" s="217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  <c r="CQ241" s="217"/>
      <c r="CR241" s="217"/>
      <c r="CS241" s="217"/>
      <c r="CT241" s="217"/>
      <c r="CU241" s="217"/>
      <c r="CV241" s="217"/>
      <c r="CW241" s="217"/>
      <c r="CX241" s="217"/>
      <c r="CY241" s="217"/>
      <c r="CZ241" s="217"/>
      <c r="DA241" s="217"/>
      <c r="DB241" s="217"/>
      <c r="DC241" s="217"/>
      <c r="DD241" s="217"/>
      <c r="DE241" s="217"/>
      <c r="DF241" s="217"/>
      <c r="DG241" s="217"/>
      <c r="DH241" s="217"/>
      <c r="DI241" s="217"/>
      <c r="DJ241" s="217"/>
      <c r="DK241" s="217"/>
      <c r="DL241" s="217"/>
      <c r="DM241" s="217"/>
      <c r="DN241" s="217"/>
      <c r="DO241" s="217"/>
      <c r="DP241" s="217"/>
      <c r="DQ241" s="217"/>
      <c r="DR241" s="217"/>
      <c r="DS241" s="217"/>
      <c r="DT241" s="217"/>
      <c r="DU241" s="217"/>
      <c r="DV241" s="217"/>
      <c r="DW241" s="217"/>
      <c r="DX241" s="217"/>
      <c r="DY241" s="217"/>
      <c r="DZ241" s="217"/>
      <c r="EA241" s="217"/>
      <c r="EB241" s="217"/>
      <c r="EC241" s="217"/>
      <c r="ED241" s="217"/>
      <c r="EE241" s="217"/>
      <c r="EF241" s="217"/>
      <c r="EG241" s="217"/>
      <c r="EH241" s="217"/>
      <c r="EI241" s="217"/>
      <c r="EJ241" s="217"/>
      <c r="EK241" s="217"/>
      <c r="EL241" s="217"/>
      <c r="EM241" s="217"/>
      <c r="EN241" s="217"/>
      <c r="EO241" s="217"/>
      <c r="EP241" s="217"/>
      <c r="EQ241" s="217"/>
      <c r="ER241" s="217"/>
      <c r="ES241" s="217"/>
      <c r="ET241" s="217"/>
      <c r="EU241" s="217"/>
      <c r="EV241" s="217"/>
      <c r="EW241" s="217"/>
      <c r="EX241" s="217"/>
      <c r="EY241" s="217"/>
      <c r="EZ241" s="217"/>
      <c r="FA241" s="217"/>
      <c r="FB241" s="217"/>
      <c r="FC241" s="217"/>
      <c r="FD241" s="217"/>
      <c r="FE241" s="217"/>
      <c r="FF241" s="217"/>
      <c r="FG241" s="217"/>
      <c r="FH241" s="217"/>
      <c r="FI241" s="217"/>
      <c r="FJ241" s="217"/>
      <c r="FK241" s="217"/>
      <c r="FL241" s="217"/>
      <c r="FM241" s="217"/>
      <c r="FN241" s="217"/>
      <c r="FO241" s="217"/>
      <c r="FP241" s="217"/>
      <c r="FQ241" s="217"/>
      <c r="FR241" s="217"/>
      <c r="FS241" s="217"/>
      <c r="FT241" s="217"/>
      <c r="FU241" s="217"/>
      <c r="FV241" s="217"/>
      <c r="FW241" s="217"/>
      <c r="FX241" s="217"/>
      <c r="FY241" s="217"/>
      <c r="FZ241" s="217"/>
      <c r="GA241" s="217"/>
      <c r="GB241" s="217"/>
      <c r="GC241" s="217"/>
      <c r="GD241" s="217"/>
      <c r="GE241" s="217"/>
      <c r="GF241" s="217"/>
      <c r="GG241" s="217"/>
      <c r="GH241" s="217"/>
      <c r="GI241" s="217"/>
      <c r="GJ241" s="217"/>
      <c r="GK241" s="217"/>
      <c r="GL241" s="217"/>
      <c r="GM241" s="217"/>
      <c r="GN241" s="217"/>
      <c r="GO241" s="217"/>
      <c r="GP241" s="217"/>
      <c r="GQ241" s="217"/>
      <c r="GR241" s="217"/>
      <c r="GS241" s="217"/>
      <c r="GT241" s="217"/>
      <c r="GU241" s="217"/>
      <c r="GV241" s="217"/>
      <c r="GW241" s="217"/>
      <c r="GX241" s="217"/>
      <c r="GY241" s="217"/>
      <c r="GZ241" s="217"/>
      <c r="HA241" s="217"/>
      <c r="HB241" s="217"/>
      <c r="HC241" s="217"/>
      <c r="HD241" s="217"/>
      <c r="HE241" s="217"/>
      <c r="HF241" s="217"/>
      <c r="HG241" s="217"/>
      <c r="HH241" s="217"/>
      <c r="HI241" s="217"/>
      <c r="HJ241" s="217"/>
      <c r="HK241" s="217"/>
      <c r="HL241" s="217"/>
      <c r="HM241" s="217"/>
      <c r="HN241" s="217"/>
      <c r="HO241" s="217"/>
      <c r="HP241" s="217"/>
      <c r="HQ241" s="217"/>
      <c r="HR241" s="217"/>
      <c r="HS241" s="217"/>
      <c r="HT241" s="217"/>
      <c r="HU241" s="217"/>
      <c r="HV241" s="217"/>
      <c r="HW241" s="217"/>
      <c r="HX241" s="217"/>
      <c r="HY241" s="217"/>
      <c r="HZ241" s="217"/>
      <c r="IA241" s="217"/>
      <c r="IB241" s="217"/>
      <c r="IC241" s="217"/>
      <c r="ID241" s="217"/>
      <c r="IE241" s="217"/>
      <c r="IF241" s="217"/>
      <c r="IG241" s="217"/>
      <c r="IH241" s="217"/>
      <c r="II241" s="217"/>
      <c r="IJ241" s="217"/>
      <c r="IK241" s="217"/>
      <c r="IL241" s="217"/>
      <c r="IM241" s="217"/>
      <c r="IN241" s="217"/>
      <c r="IO241" s="217"/>
      <c r="IP241" s="217"/>
      <c r="IQ241" s="217"/>
      <c r="IR241" s="217"/>
      <c r="IS241" s="217"/>
      <c r="IT241" s="217"/>
      <c r="IU241" s="217"/>
      <c r="IV241" s="217"/>
      <c r="IW241" s="217"/>
      <c r="IX241" s="217"/>
      <c r="IY241" s="217"/>
      <c r="IZ241" s="217"/>
      <c r="JA241" s="217"/>
      <c r="JB241" s="217"/>
      <c r="JC241" s="217"/>
      <c r="JD241" s="217"/>
      <c r="JE241" s="217"/>
      <c r="JF241" s="217"/>
      <c r="JG241" s="217"/>
      <c r="JH241" s="217"/>
      <c r="JI241" s="217"/>
      <c r="JJ241" s="217"/>
      <c r="JK241" s="217"/>
      <c r="JL241" s="217"/>
      <c r="JM241" s="217"/>
      <c r="JN241" s="217"/>
      <c r="JO241" s="217"/>
      <c r="JP241" s="217"/>
      <c r="JQ241" s="217"/>
      <c r="JR241" s="217"/>
      <c r="JS241" s="217"/>
      <c r="JT241" s="217"/>
      <c r="JU241" s="217"/>
      <c r="JV241" s="217"/>
      <c r="JW241" s="217"/>
      <c r="JX241" s="217"/>
      <c r="JY241" s="217"/>
      <c r="JZ241" s="217"/>
      <c r="KA241" s="217"/>
      <c r="KB241" s="217"/>
      <c r="KC241" s="217"/>
      <c r="KD241" s="217"/>
      <c r="KE241" s="217"/>
      <c r="KF241" s="217"/>
      <c r="KG241" s="217"/>
      <c r="KH241" s="217"/>
      <c r="KI241" s="217"/>
      <c r="KJ241" s="217"/>
      <c r="KK241" s="217"/>
      <c r="KL241" s="217"/>
      <c r="KM241" s="217"/>
      <c r="KN241" s="217"/>
      <c r="KO241" s="217"/>
      <c r="KP241" s="217"/>
      <c r="KQ241" s="217"/>
      <c r="KR241" s="217"/>
      <c r="KS241" s="217"/>
      <c r="KT241" s="217"/>
      <c r="KU241" s="217"/>
      <c r="KV241" s="217"/>
      <c r="KW241" s="217"/>
      <c r="KX241" s="217"/>
      <c r="KY241" s="217"/>
      <c r="KZ241" s="217"/>
      <c r="LA241" s="217"/>
      <c r="LB241" s="217"/>
      <c r="LC241" s="217"/>
      <c r="LD241" s="217"/>
      <c r="LE241" s="217"/>
      <c r="LF241" s="217"/>
      <c r="LG241" s="217"/>
      <c r="LH241" s="217"/>
      <c r="LI241" s="217"/>
      <c r="LJ241" s="217"/>
      <c r="LK241" s="217"/>
      <c r="LL241" s="217"/>
      <c r="LM241" s="217"/>
      <c r="LN241" s="217"/>
      <c r="LO241" s="217"/>
    </row>
    <row r="242" spans="7:327" x14ac:dyDescent="0.2"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  <c r="DP242" s="217"/>
      <c r="DQ242" s="217"/>
      <c r="DR242" s="217"/>
      <c r="DS242" s="217"/>
      <c r="DT242" s="217"/>
      <c r="DU242" s="217"/>
      <c r="DV242" s="217"/>
      <c r="DW242" s="217"/>
      <c r="DX242" s="217"/>
      <c r="DY242" s="217"/>
      <c r="DZ242" s="217"/>
      <c r="EA242" s="217"/>
      <c r="EB242" s="217"/>
      <c r="EC242" s="217"/>
      <c r="ED242" s="217"/>
      <c r="EE242" s="217"/>
      <c r="EF242" s="217"/>
      <c r="EG242" s="217"/>
      <c r="EH242" s="217"/>
      <c r="EI242" s="217"/>
      <c r="EJ242" s="217"/>
      <c r="EK242" s="217"/>
      <c r="EL242" s="217"/>
      <c r="EM242" s="217"/>
      <c r="EN242" s="217"/>
      <c r="EO242" s="217"/>
      <c r="EP242" s="217"/>
      <c r="EQ242" s="217"/>
      <c r="ER242" s="217"/>
      <c r="ES242" s="217"/>
      <c r="ET242" s="217"/>
      <c r="EU242" s="217"/>
      <c r="EV242" s="217"/>
      <c r="EW242" s="217"/>
      <c r="EX242" s="217"/>
      <c r="EY242" s="217"/>
      <c r="EZ242" s="217"/>
      <c r="FA242" s="217"/>
      <c r="FB242" s="217"/>
      <c r="FC242" s="217"/>
      <c r="FD242" s="217"/>
      <c r="FE242" s="217"/>
      <c r="FF242" s="217"/>
      <c r="FG242" s="217"/>
      <c r="FH242" s="217"/>
      <c r="FI242" s="217"/>
      <c r="FJ242" s="217"/>
      <c r="FK242" s="217"/>
      <c r="FL242" s="217"/>
      <c r="FM242" s="217"/>
      <c r="FN242" s="217"/>
      <c r="FO242" s="217"/>
      <c r="FP242" s="217"/>
      <c r="FQ242" s="217"/>
      <c r="FR242" s="217"/>
      <c r="FS242" s="217"/>
      <c r="FT242" s="217"/>
      <c r="FU242" s="217"/>
      <c r="FV242" s="217"/>
      <c r="FW242" s="217"/>
      <c r="FX242" s="217"/>
      <c r="FY242" s="217"/>
      <c r="FZ242" s="217"/>
      <c r="GA242" s="217"/>
      <c r="GB242" s="217"/>
      <c r="GC242" s="217"/>
      <c r="GD242" s="217"/>
      <c r="GE242" s="217"/>
      <c r="GF242" s="217"/>
      <c r="GG242" s="217"/>
      <c r="GH242" s="217"/>
      <c r="GI242" s="217"/>
      <c r="GJ242" s="217"/>
      <c r="GK242" s="217"/>
      <c r="GL242" s="217"/>
      <c r="GM242" s="217"/>
      <c r="GN242" s="217"/>
      <c r="GO242" s="217"/>
      <c r="GP242" s="217"/>
      <c r="GQ242" s="217"/>
      <c r="GR242" s="217"/>
      <c r="GS242" s="217"/>
      <c r="GT242" s="217"/>
      <c r="GU242" s="217"/>
      <c r="GV242" s="217"/>
      <c r="GW242" s="217"/>
      <c r="GX242" s="217"/>
      <c r="GY242" s="217"/>
      <c r="GZ242" s="217"/>
      <c r="HA242" s="217"/>
      <c r="HB242" s="217"/>
      <c r="HC242" s="217"/>
      <c r="HD242" s="217"/>
      <c r="HE242" s="217"/>
      <c r="HF242" s="217"/>
      <c r="HG242" s="217"/>
      <c r="HH242" s="217"/>
      <c r="HI242" s="217"/>
      <c r="HJ242" s="217"/>
      <c r="HK242" s="217"/>
      <c r="HL242" s="217"/>
      <c r="HM242" s="217"/>
      <c r="HN242" s="217"/>
      <c r="HO242" s="217"/>
      <c r="HP242" s="217"/>
      <c r="HQ242" s="217"/>
      <c r="HR242" s="217"/>
      <c r="HS242" s="217"/>
      <c r="HT242" s="217"/>
      <c r="HU242" s="217"/>
      <c r="HV242" s="217"/>
      <c r="HW242" s="217"/>
      <c r="HX242" s="217"/>
      <c r="HY242" s="217"/>
      <c r="HZ242" s="217"/>
      <c r="IA242" s="217"/>
      <c r="IB242" s="217"/>
      <c r="IC242" s="217"/>
      <c r="ID242" s="217"/>
      <c r="IE242" s="217"/>
      <c r="IF242" s="217"/>
      <c r="IG242" s="217"/>
      <c r="IH242" s="217"/>
      <c r="II242" s="217"/>
      <c r="IJ242" s="217"/>
      <c r="IK242" s="217"/>
      <c r="IL242" s="217"/>
      <c r="IM242" s="217"/>
      <c r="IN242" s="217"/>
      <c r="IO242" s="217"/>
      <c r="IP242" s="217"/>
      <c r="IQ242" s="217"/>
      <c r="IR242" s="217"/>
      <c r="IS242" s="217"/>
      <c r="IT242" s="217"/>
      <c r="IU242" s="217"/>
      <c r="IV242" s="217"/>
      <c r="IW242" s="217"/>
      <c r="IX242" s="217"/>
      <c r="IY242" s="217"/>
      <c r="IZ242" s="217"/>
      <c r="JA242" s="217"/>
      <c r="JB242" s="217"/>
      <c r="JC242" s="217"/>
      <c r="JD242" s="217"/>
      <c r="JE242" s="217"/>
      <c r="JF242" s="217"/>
      <c r="JG242" s="217"/>
      <c r="JH242" s="217"/>
      <c r="JI242" s="217"/>
      <c r="JJ242" s="217"/>
      <c r="JK242" s="217"/>
      <c r="JL242" s="217"/>
      <c r="JM242" s="217"/>
      <c r="JN242" s="217"/>
      <c r="JO242" s="217"/>
      <c r="JP242" s="217"/>
      <c r="JQ242" s="217"/>
      <c r="JR242" s="217"/>
      <c r="JS242" s="217"/>
      <c r="JT242" s="217"/>
      <c r="JU242" s="217"/>
      <c r="JV242" s="217"/>
      <c r="JW242" s="217"/>
      <c r="JX242" s="217"/>
      <c r="JY242" s="217"/>
      <c r="JZ242" s="217"/>
      <c r="KA242" s="217"/>
      <c r="KB242" s="217"/>
      <c r="KC242" s="217"/>
      <c r="KD242" s="217"/>
      <c r="KE242" s="217"/>
      <c r="KF242" s="217"/>
      <c r="KG242" s="217"/>
      <c r="KH242" s="217"/>
      <c r="KI242" s="217"/>
      <c r="KJ242" s="217"/>
      <c r="KK242" s="217"/>
      <c r="KL242" s="217"/>
      <c r="KM242" s="217"/>
      <c r="KN242" s="217"/>
      <c r="KO242" s="217"/>
      <c r="KP242" s="217"/>
      <c r="KQ242" s="217"/>
      <c r="KR242" s="217"/>
      <c r="KS242" s="217"/>
      <c r="KT242" s="217"/>
      <c r="KU242" s="217"/>
      <c r="KV242" s="217"/>
      <c r="KW242" s="217"/>
      <c r="KX242" s="217"/>
      <c r="KY242" s="217"/>
      <c r="KZ242" s="217"/>
      <c r="LA242" s="217"/>
      <c r="LB242" s="217"/>
      <c r="LC242" s="217"/>
      <c r="LD242" s="217"/>
      <c r="LE242" s="217"/>
      <c r="LF242" s="217"/>
      <c r="LG242" s="217"/>
      <c r="LH242" s="217"/>
      <c r="LI242" s="217"/>
      <c r="LJ242" s="217"/>
      <c r="LK242" s="217"/>
      <c r="LL242" s="217"/>
      <c r="LM242" s="217"/>
      <c r="LN242" s="217"/>
      <c r="LO242" s="217"/>
    </row>
    <row r="243" spans="7:327" x14ac:dyDescent="0.2"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  <c r="CQ243" s="217"/>
      <c r="CR243" s="217"/>
      <c r="CS243" s="217"/>
      <c r="CT243" s="217"/>
      <c r="CU243" s="217"/>
      <c r="CV243" s="217"/>
      <c r="CW243" s="217"/>
      <c r="CX243" s="217"/>
      <c r="CY243" s="217"/>
      <c r="CZ243" s="217"/>
      <c r="DA243" s="217"/>
      <c r="DB243" s="217"/>
      <c r="DC243" s="217"/>
      <c r="DD243" s="217"/>
      <c r="DE243" s="217"/>
      <c r="DF243" s="217"/>
      <c r="DG243" s="217"/>
      <c r="DH243" s="217"/>
      <c r="DI243" s="217"/>
      <c r="DJ243" s="217"/>
      <c r="DK243" s="217"/>
      <c r="DL243" s="217"/>
      <c r="DM243" s="217"/>
      <c r="DN243" s="217"/>
      <c r="DO243" s="217"/>
      <c r="DP243" s="217"/>
      <c r="DQ243" s="217"/>
      <c r="DR243" s="217"/>
      <c r="DS243" s="217"/>
      <c r="DT243" s="217"/>
      <c r="DU243" s="217"/>
      <c r="DV243" s="217"/>
      <c r="DW243" s="217"/>
      <c r="DX243" s="217"/>
      <c r="DY243" s="217"/>
      <c r="DZ243" s="217"/>
      <c r="EA243" s="217"/>
      <c r="EB243" s="217"/>
      <c r="EC243" s="217"/>
      <c r="ED243" s="217"/>
      <c r="EE243" s="217"/>
      <c r="EF243" s="217"/>
      <c r="EG243" s="217"/>
      <c r="EH243" s="217"/>
      <c r="EI243" s="217"/>
      <c r="EJ243" s="217"/>
      <c r="EK243" s="217"/>
      <c r="EL243" s="217"/>
      <c r="EM243" s="217"/>
      <c r="EN243" s="217"/>
      <c r="EO243" s="217"/>
      <c r="EP243" s="217"/>
      <c r="EQ243" s="217"/>
      <c r="ER243" s="217"/>
      <c r="ES243" s="217"/>
      <c r="ET243" s="217"/>
      <c r="EU243" s="217"/>
      <c r="EV243" s="217"/>
      <c r="EW243" s="217"/>
      <c r="EX243" s="217"/>
      <c r="EY243" s="217"/>
      <c r="EZ243" s="217"/>
      <c r="FA243" s="217"/>
      <c r="FB243" s="217"/>
      <c r="FC243" s="217"/>
      <c r="FD243" s="217"/>
      <c r="FE243" s="217"/>
      <c r="FF243" s="217"/>
      <c r="FG243" s="217"/>
      <c r="FH243" s="217"/>
      <c r="FI243" s="217"/>
      <c r="FJ243" s="217"/>
      <c r="FK243" s="217"/>
      <c r="FL243" s="217"/>
      <c r="FM243" s="217"/>
      <c r="FN243" s="217"/>
      <c r="FO243" s="217"/>
      <c r="FP243" s="217"/>
      <c r="FQ243" s="217"/>
      <c r="FR243" s="217"/>
      <c r="FS243" s="217"/>
      <c r="FT243" s="217"/>
      <c r="FU243" s="217"/>
      <c r="FV243" s="217"/>
      <c r="FW243" s="217"/>
      <c r="FX243" s="217"/>
      <c r="FY243" s="217"/>
      <c r="FZ243" s="217"/>
      <c r="GA243" s="217"/>
      <c r="GB243" s="217"/>
      <c r="GC243" s="217"/>
      <c r="GD243" s="217"/>
      <c r="GE243" s="217"/>
      <c r="GF243" s="217"/>
      <c r="GG243" s="217"/>
      <c r="GH243" s="217"/>
      <c r="GI243" s="217"/>
      <c r="GJ243" s="217"/>
      <c r="GK243" s="217"/>
      <c r="GL243" s="217"/>
      <c r="GM243" s="217"/>
      <c r="GN243" s="217"/>
      <c r="GO243" s="217"/>
      <c r="GP243" s="217"/>
      <c r="GQ243" s="217"/>
      <c r="GR243" s="217"/>
      <c r="GS243" s="217"/>
      <c r="GT243" s="217"/>
      <c r="GU243" s="217"/>
      <c r="GV243" s="217"/>
      <c r="GW243" s="217"/>
      <c r="GX243" s="217"/>
      <c r="GY243" s="217"/>
      <c r="GZ243" s="217"/>
      <c r="HA243" s="217"/>
      <c r="HB243" s="217"/>
      <c r="HC243" s="217"/>
      <c r="HD243" s="217"/>
      <c r="HE243" s="217"/>
      <c r="HF243" s="217"/>
      <c r="HG243" s="217"/>
      <c r="HH243" s="217"/>
      <c r="HI243" s="217"/>
      <c r="HJ243" s="217"/>
      <c r="HK243" s="217"/>
      <c r="HL243" s="217"/>
      <c r="HM243" s="217"/>
      <c r="HN243" s="217"/>
      <c r="HO243" s="217"/>
      <c r="HP243" s="217"/>
      <c r="HQ243" s="217"/>
      <c r="HR243" s="217"/>
      <c r="HS243" s="217"/>
      <c r="HT243" s="217"/>
      <c r="HU243" s="217"/>
      <c r="HV243" s="217"/>
      <c r="HW243" s="217"/>
      <c r="HX243" s="217"/>
      <c r="HY243" s="217"/>
      <c r="HZ243" s="217"/>
      <c r="IA243" s="217"/>
      <c r="IB243" s="217"/>
      <c r="IC243" s="217"/>
      <c r="ID243" s="217"/>
      <c r="IE243" s="217"/>
      <c r="IF243" s="217"/>
      <c r="IG243" s="217"/>
      <c r="IH243" s="217"/>
      <c r="II243" s="217"/>
      <c r="IJ243" s="217"/>
      <c r="IK243" s="217"/>
      <c r="IL243" s="217"/>
      <c r="IM243" s="217"/>
      <c r="IN243" s="217"/>
      <c r="IO243" s="217"/>
      <c r="IP243" s="217"/>
      <c r="IQ243" s="217"/>
      <c r="IR243" s="217"/>
      <c r="IS243" s="217"/>
      <c r="IT243" s="217"/>
      <c r="IU243" s="217"/>
      <c r="IV243" s="217"/>
      <c r="IW243" s="217"/>
      <c r="IX243" s="217"/>
      <c r="IY243" s="217"/>
      <c r="IZ243" s="217"/>
      <c r="JA243" s="217"/>
      <c r="JB243" s="217"/>
      <c r="JC243" s="217"/>
      <c r="JD243" s="217"/>
      <c r="JE243" s="217"/>
      <c r="JF243" s="217"/>
      <c r="JG243" s="217"/>
      <c r="JH243" s="217"/>
      <c r="JI243" s="217"/>
      <c r="JJ243" s="217"/>
      <c r="JK243" s="217"/>
      <c r="JL243" s="217"/>
      <c r="JM243" s="217"/>
      <c r="JN243" s="217"/>
      <c r="JO243" s="217"/>
      <c r="JP243" s="217"/>
      <c r="JQ243" s="217"/>
      <c r="JR243" s="217"/>
      <c r="JS243" s="217"/>
      <c r="JT243" s="217"/>
      <c r="JU243" s="217"/>
      <c r="JV243" s="217"/>
      <c r="JW243" s="217"/>
      <c r="JX243" s="217"/>
      <c r="JY243" s="217"/>
      <c r="JZ243" s="217"/>
      <c r="KA243" s="217"/>
      <c r="KB243" s="217"/>
      <c r="KC243" s="217"/>
      <c r="KD243" s="217"/>
      <c r="KE243" s="217"/>
      <c r="KF243" s="217"/>
      <c r="KG243" s="217"/>
      <c r="KH243" s="217"/>
      <c r="KI243" s="217"/>
      <c r="KJ243" s="217"/>
      <c r="KK243" s="217"/>
      <c r="KL243" s="217"/>
      <c r="KM243" s="217"/>
      <c r="KN243" s="217"/>
      <c r="KO243" s="217"/>
      <c r="KP243" s="217"/>
      <c r="KQ243" s="217"/>
      <c r="KR243" s="217"/>
      <c r="KS243" s="217"/>
      <c r="KT243" s="217"/>
      <c r="KU243" s="217"/>
      <c r="KV243" s="217"/>
      <c r="KW243" s="217"/>
      <c r="KX243" s="217"/>
      <c r="KY243" s="217"/>
      <c r="KZ243" s="217"/>
      <c r="LA243" s="217"/>
      <c r="LB243" s="217"/>
      <c r="LC243" s="217"/>
      <c r="LD243" s="217"/>
      <c r="LE243" s="217"/>
      <c r="LF243" s="217"/>
      <c r="LG243" s="217"/>
      <c r="LH243" s="217"/>
      <c r="LI243" s="217"/>
      <c r="LJ243" s="217"/>
      <c r="LK243" s="217"/>
      <c r="LL243" s="217"/>
      <c r="LM243" s="217"/>
      <c r="LN243" s="217"/>
      <c r="LO243" s="217"/>
    </row>
    <row r="244" spans="7:327" x14ac:dyDescent="0.2"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AZ244" s="217"/>
      <c r="BA244" s="217"/>
      <c r="BB244" s="217"/>
      <c r="BC244" s="217"/>
      <c r="BD244" s="217"/>
      <c r="BE244" s="217"/>
      <c r="BF244" s="217"/>
      <c r="BG244" s="217"/>
      <c r="BH244" s="217"/>
      <c r="BI244" s="217"/>
      <c r="BJ244" s="217"/>
      <c r="BK244" s="217"/>
      <c r="BL244" s="217"/>
      <c r="BM244" s="217"/>
      <c r="BN244" s="217"/>
      <c r="BO244" s="217"/>
      <c r="BP244" s="217"/>
      <c r="BQ244" s="217"/>
      <c r="BR244" s="217"/>
      <c r="BS244" s="217"/>
      <c r="BT244" s="217"/>
      <c r="BU244" s="217"/>
      <c r="BV244" s="217"/>
      <c r="BW244" s="217"/>
      <c r="BX244" s="217"/>
      <c r="BY244" s="217"/>
      <c r="BZ244" s="217"/>
      <c r="CA244" s="217"/>
      <c r="CB244" s="217"/>
      <c r="CC244" s="217"/>
      <c r="CD244" s="217"/>
      <c r="CE244" s="217"/>
      <c r="CF244" s="217"/>
      <c r="CG244" s="217"/>
      <c r="CH244" s="217"/>
      <c r="CI244" s="217"/>
      <c r="CJ244" s="217"/>
      <c r="CK244" s="217"/>
      <c r="CL244" s="217"/>
      <c r="CM244" s="217"/>
      <c r="CN244" s="217"/>
      <c r="CO244" s="217"/>
      <c r="CP244" s="217"/>
      <c r="CQ244" s="217"/>
      <c r="CR244" s="217"/>
      <c r="CS244" s="217"/>
      <c r="CT244" s="217"/>
      <c r="CU244" s="217"/>
      <c r="CV244" s="217"/>
      <c r="CW244" s="217"/>
      <c r="CX244" s="217"/>
      <c r="CY244" s="217"/>
      <c r="CZ244" s="217"/>
      <c r="DA244" s="217"/>
      <c r="DB244" s="217"/>
      <c r="DC244" s="217"/>
      <c r="DD244" s="217"/>
      <c r="DE244" s="217"/>
      <c r="DF244" s="217"/>
      <c r="DG244" s="217"/>
      <c r="DH244" s="217"/>
      <c r="DI244" s="217"/>
      <c r="DJ244" s="217"/>
      <c r="DK244" s="217"/>
      <c r="DL244" s="217"/>
      <c r="DM244" s="217"/>
      <c r="DN244" s="217"/>
      <c r="DO244" s="217"/>
      <c r="DP244" s="217"/>
      <c r="DQ244" s="217"/>
      <c r="DR244" s="217"/>
      <c r="DS244" s="217"/>
      <c r="DT244" s="217"/>
      <c r="DU244" s="217"/>
      <c r="DV244" s="217"/>
      <c r="DW244" s="217"/>
      <c r="DX244" s="217"/>
      <c r="DY244" s="217"/>
      <c r="DZ244" s="217"/>
      <c r="EA244" s="217"/>
      <c r="EB244" s="217"/>
      <c r="EC244" s="217"/>
      <c r="ED244" s="217"/>
      <c r="EE244" s="217"/>
      <c r="EF244" s="217"/>
      <c r="EG244" s="217"/>
      <c r="EH244" s="217"/>
      <c r="EI244" s="217"/>
      <c r="EJ244" s="217"/>
      <c r="EK244" s="217"/>
      <c r="EL244" s="217"/>
      <c r="EM244" s="217"/>
      <c r="EN244" s="217"/>
      <c r="EO244" s="217"/>
      <c r="EP244" s="217"/>
      <c r="EQ244" s="217"/>
      <c r="ER244" s="217"/>
      <c r="ES244" s="217"/>
      <c r="ET244" s="217"/>
      <c r="EU244" s="217"/>
      <c r="EV244" s="217"/>
      <c r="EW244" s="217"/>
      <c r="EX244" s="217"/>
      <c r="EY244" s="217"/>
      <c r="EZ244" s="217"/>
      <c r="FA244" s="217"/>
      <c r="FB244" s="217"/>
      <c r="FC244" s="217"/>
      <c r="FD244" s="217"/>
      <c r="FE244" s="217"/>
      <c r="FF244" s="217"/>
      <c r="FG244" s="217"/>
      <c r="FH244" s="217"/>
      <c r="FI244" s="217"/>
      <c r="FJ244" s="217"/>
      <c r="FK244" s="217"/>
      <c r="FL244" s="217"/>
      <c r="FM244" s="217"/>
      <c r="FN244" s="217"/>
      <c r="FO244" s="217"/>
      <c r="FP244" s="217"/>
      <c r="FQ244" s="217"/>
      <c r="FR244" s="217"/>
      <c r="FS244" s="217"/>
      <c r="FT244" s="217"/>
      <c r="FU244" s="217"/>
      <c r="FV244" s="217"/>
      <c r="FW244" s="217"/>
      <c r="FX244" s="217"/>
      <c r="FY244" s="217"/>
      <c r="FZ244" s="217"/>
      <c r="GA244" s="217"/>
      <c r="GB244" s="217"/>
      <c r="GC244" s="217"/>
      <c r="GD244" s="217"/>
      <c r="GE244" s="217"/>
      <c r="GF244" s="217"/>
      <c r="GG244" s="217"/>
      <c r="GH244" s="217"/>
      <c r="GI244" s="217"/>
      <c r="GJ244" s="217"/>
      <c r="GK244" s="217"/>
      <c r="GL244" s="217"/>
      <c r="GM244" s="217"/>
      <c r="GN244" s="217"/>
      <c r="GO244" s="217"/>
      <c r="GP244" s="217"/>
      <c r="GQ244" s="217"/>
      <c r="GR244" s="217"/>
      <c r="GS244" s="217"/>
      <c r="GT244" s="217"/>
      <c r="GU244" s="217"/>
      <c r="GV244" s="217"/>
      <c r="GW244" s="217"/>
      <c r="GX244" s="217"/>
      <c r="GY244" s="217"/>
      <c r="GZ244" s="217"/>
      <c r="HA244" s="217"/>
      <c r="HB244" s="217"/>
      <c r="HC244" s="217"/>
      <c r="HD244" s="217"/>
      <c r="HE244" s="217"/>
      <c r="HF244" s="217"/>
      <c r="HG244" s="217"/>
      <c r="HH244" s="217"/>
      <c r="HI244" s="217"/>
      <c r="HJ244" s="217"/>
      <c r="HK244" s="217"/>
      <c r="HL244" s="217"/>
      <c r="HM244" s="217"/>
      <c r="HN244" s="217"/>
      <c r="HO244" s="217"/>
      <c r="HP244" s="217"/>
      <c r="HQ244" s="217"/>
      <c r="HR244" s="217"/>
      <c r="HS244" s="217"/>
      <c r="HT244" s="217"/>
      <c r="HU244" s="217"/>
      <c r="HV244" s="217"/>
      <c r="HW244" s="217"/>
      <c r="HX244" s="217"/>
      <c r="HY244" s="217"/>
      <c r="HZ244" s="217"/>
      <c r="IA244" s="217"/>
      <c r="IB244" s="217"/>
      <c r="IC244" s="217"/>
      <c r="ID244" s="217"/>
      <c r="IE244" s="217"/>
      <c r="IF244" s="217"/>
      <c r="IG244" s="217"/>
      <c r="IH244" s="217"/>
      <c r="II244" s="217"/>
      <c r="IJ244" s="217"/>
      <c r="IK244" s="217"/>
      <c r="IL244" s="217"/>
      <c r="IM244" s="217"/>
      <c r="IN244" s="217"/>
      <c r="IO244" s="217"/>
      <c r="IP244" s="217"/>
      <c r="IQ244" s="217"/>
      <c r="IR244" s="217"/>
      <c r="IS244" s="217"/>
      <c r="IT244" s="217"/>
      <c r="IU244" s="217"/>
      <c r="IV244" s="217"/>
      <c r="IW244" s="217"/>
      <c r="IX244" s="217"/>
      <c r="IY244" s="217"/>
      <c r="IZ244" s="217"/>
      <c r="JA244" s="217"/>
      <c r="JB244" s="217"/>
      <c r="JC244" s="217"/>
      <c r="JD244" s="217"/>
      <c r="JE244" s="217"/>
      <c r="JF244" s="217"/>
      <c r="JG244" s="217"/>
      <c r="JH244" s="217"/>
      <c r="JI244" s="217"/>
      <c r="JJ244" s="217"/>
      <c r="JK244" s="217"/>
      <c r="JL244" s="217"/>
      <c r="JM244" s="217"/>
      <c r="JN244" s="217"/>
      <c r="JO244" s="217"/>
      <c r="JP244" s="217"/>
      <c r="JQ244" s="217"/>
      <c r="JR244" s="217"/>
      <c r="JS244" s="217"/>
      <c r="JT244" s="217"/>
      <c r="JU244" s="217"/>
      <c r="JV244" s="217"/>
      <c r="JW244" s="217"/>
      <c r="JX244" s="217"/>
      <c r="JY244" s="217"/>
      <c r="JZ244" s="217"/>
      <c r="KA244" s="217"/>
      <c r="KB244" s="217"/>
      <c r="KC244" s="217"/>
      <c r="KD244" s="217"/>
      <c r="KE244" s="217"/>
      <c r="KF244" s="217"/>
      <c r="KG244" s="217"/>
      <c r="KH244" s="217"/>
      <c r="KI244" s="217"/>
      <c r="KJ244" s="217"/>
      <c r="KK244" s="217"/>
      <c r="KL244" s="217"/>
      <c r="KM244" s="217"/>
      <c r="KN244" s="217"/>
      <c r="KO244" s="217"/>
      <c r="KP244" s="217"/>
      <c r="KQ244" s="217"/>
      <c r="KR244" s="217"/>
      <c r="KS244" s="217"/>
      <c r="KT244" s="217"/>
      <c r="KU244" s="217"/>
      <c r="KV244" s="217"/>
      <c r="KW244" s="217"/>
      <c r="KX244" s="217"/>
      <c r="KY244" s="217"/>
      <c r="KZ244" s="217"/>
      <c r="LA244" s="217"/>
      <c r="LB244" s="217"/>
      <c r="LC244" s="217"/>
      <c r="LD244" s="217"/>
      <c r="LE244" s="217"/>
      <c r="LF244" s="217"/>
      <c r="LG244" s="217"/>
      <c r="LH244" s="217"/>
      <c r="LI244" s="217"/>
      <c r="LJ244" s="217"/>
      <c r="LK244" s="217"/>
      <c r="LL244" s="217"/>
      <c r="LM244" s="217"/>
      <c r="LN244" s="217"/>
      <c r="LO244" s="217"/>
    </row>
    <row r="245" spans="7:327" x14ac:dyDescent="0.2"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  <c r="CQ245" s="217"/>
      <c r="CR245" s="217"/>
      <c r="CS245" s="217"/>
      <c r="CT245" s="217"/>
      <c r="CU245" s="217"/>
      <c r="CV245" s="217"/>
      <c r="CW245" s="217"/>
      <c r="CX245" s="217"/>
      <c r="CY245" s="217"/>
      <c r="CZ245" s="217"/>
      <c r="DA245" s="217"/>
      <c r="DB245" s="217"/>
      <c r="DC245" s="217"/>
      <c r="DD245" s="217"/>
      <c r="DE245" s="217"/>
      <c r="DF245" s="217"/>
      <c r="DG245" s="217"/>
      <c r="DH245" s="217"/>
      <c r="DI245" s="217"/>
      <c r="DJ245" s="217"/>
      <c r="DK245" s="217"/>
      <c r="DL245" s="217"/>
      <c r="DM245" s="217"/>
      <c r="DN245" s="217"/>
      <c r="DO245" s="217"/>
      <c r="DP245" s="217"/>
      <c r="DQ245" s="217"/>
      <c r="DR245" s="217"/>
      <c r="DS245" s="217"/>
      <c r="DT245" s="217"/>
      <c r="DU245" s="217"/>
      <c r="DV245" s="217"/>
      <c r="DW245" s="217"/>
      <c r="DX245" s="217"/>
      <c r="DY245" s="217"/>
      <c r="DZ245" s="217"/>
      <c r="EA245" s="217"/>
      <c r="EB245" s="217"/>
      <c r="EC245" s="217"/>
      <c r="ED245" s="217"/>
      <c r="EE245" s="217"/>
      <c r="EF245" s="217"/>
      <c r="EG245" s="217"/>
      <c r="EH245" s="217"/>
      <c r="EI245" s="217"/>
      <c r="EJ245" s="217"/>
      <c r="EK245" s="217"/>
      <c r="EL245" s="217"/>
      <c r="EM245" s="217"/>
      <c r="EN245" s="217"/>
      <c r="EO245" s="217"/>
      <c r="EP245" s="217"/>
      <c r="EQ245" s="217"/>
      <c r="ER245" s="217"/>
      <c r="ES245" s="217"/>
      <c r="ET245" s="217"/>
      <c r="EU245" s="217"/>
      <c r="EV245" s="217"/>
      <c r="EW245" s="217"/>
      <c r="EX245" s="217"/>
      <c r="EY245" s="217"/>
      <c r="EZ245" s="217"/>
      <c r="FA245" s="217"/>
      <c r="FB245" s="217"/>
      <c r="FC245" s="217"/>
      <c r="FD245" s="217"/>
      <c r="FE245" s="217"/>
      <c r="FF245" s="217"/>
      <c r="FG245" s="217"/>
      <c r="FH245" s="217"/>
      <c r="FI245" s="217"/>
      <c r="FJ245" s="217"/>
      <c r="FK245" s="217"/>
      <c r="FL245" s="217"/>
      <c r="FM245" s="217"/>
      <c r="FN245" s="217"/>
      <c r="FO245" s="217"/>
      <c r="FP245" s="217"/>
      <c r="FQ245" s="217"/>
      <c r="FR245" s="217"/>
      <c r="FS245" s="217"/>
      <c r="FT245" s="217"/>
      <c r="FU245" s="217"/>
      <c r="FV245" s="217"/>
      <c r="FW245" s="217"/>
      <c r="FX245" s="217"/>
      <c r="FY245" s="217"/>
      <c r="FZ245" s="217"/>
      <c r="GA245" s="217"/>
      <c r="GB245" s="217"/>
      <c r="GC245" s="217"/>
      <c r="GD245" s="217"/>
      <c r="GE245" s="217"/>
      <c r="GF245" s="217"/>
      <c r="GG245" s="217"/>
      <c r="GH245" s="217"/>
      <c r="GI245" s="217"/>
      <c r="GJ245" s="217"/>
      <c r="GK245" s="217"/>
      <c r="GL245" s="217"/>
      <c r="GM245" s="217"/>
      <c r="GN245" s="217"/>
      <c r="GO245" s="217"/>
      <c r="GP245" s="217"/>
      <c r="GQ245" s="217"/>
      <c r="GR245" s="217"/>
      <c r="GS245" s="217"/>
      <c r="GT245" s="217"/>
      <c r="GU245" s="217"/>
      <c r="GV245" s="217"/>
      <c r="GW245" s="217"/>
      <c r="GX245" s="217"/>
      <c r="GY245" s="217"/>
      <c r="GZ245" s="217"/>
      <c r="HA245" s="217"/>
      <c r="HB245" s="217"/>
      <c r="HC245" s="217"/>
      <c r="HD245" s="217"/>
      <c r="HE245" s="217"/>
      <c r="HF245" s="217"/>
      <c r="HG245" s="217"/>
      <c r="HH245" s="217"/>
      <c r="HI245" s="217"/>
      <c r="HJ245" s="217"/>
      <c r="HK245" s="217"/>
      <c r="HL245" s="217"/>
      <c r="HM245" s="217"/>
      <c r="HN245" s="217"/>
      <c r="HO245" s="217"/>
      <c r="HP245" s="217"/>
      <c r="HQ245" s="217"/>
      <c r="HR245" s="217"/>
      <c r="HS245" s="217"/>
      <c r="HT245" s="217"/>
      <c r="HU245" s="217"/>
      <c r="HV245" s="217"/>
      <c r="HW245" s="217"/>
      <c r="HX245" s="217"/>
      <c r="HY245" s="217"/>
      <c r="HZ245" s="217"/>
      <c r="IA245" s="217"/>
      <c r="IB245" s="217"/>
      <c r="IC245" s="217"/>
      <c r="ID245" s="217"/>
      <c r="IE245" s="217"/>
      <c r="IF245" s="217"/>
      <c r="IG245" s="217"/>
      <c r="IH245" s="217"/>
      <c r="II245" s="217"/>
      <c r="IJ245" s="217"/>
      <c r="IK245" s="217"/>
      <c r="IL245" s="217"/>
      <c r="IM245" s="217"/>
      <c r="IN245" s="217"/>
      <c r="IO245" s="217"/>
      <c r="IP245" s="217"/>
      <c r="IQ245" s="217"/>
      <c r="IR245" s="217"/>
      <c r="IS245" s="217"/>
      <c r="IT245" s="217"/>
      <c r="IU245" s="217"/>
      <c r="IV245" s="217"/>
      <c r="IW245" s="217"/>
      <c r="IX245" s="217"/>
      <c r="IY245" s="217"/>
      <c r="IZ245" s="217"/>
      <c r="JA245" s="217"/>
      <c r="JB245" s="217"/>
      <c r="JC245" s="217"/>
      <c r="JD245" s="217"/>
      <c r="JE245" s="217"/>
      <c r="JF245" s="217"/>
      <c r="JG245" s="217"/>
      <c r="JH245" s="217"/>
      <c r="JI245" s="217"/>
      <c r="JJ245" s="217"/>
      <c r="JK245" s="217"/>
      <c r="JL245" s="217"/>
      <c r="JM245" s="217"/>
      <c r="JN245" s="217"/>
      <c r="JO245" s="217"/>
      <c r="JP245" s="217"/>
      <c r="JQ245" s="217"/>
      <c r="JR245" s="217"/>
      <c r="JS245" s="217"/>
      <c r="JT245" s="217"/>
      <c r="JU245" s="217"/>
      <c r="JV245" s="217"/>
      <c r="JW245" s="217"/>
      <c r="JX245" s="217"/>
      <c r="JY245" s="217"/>
      <c r="JZ245" s="217"/>
      <c r="KA245" s="217"/>
      <c r="KB245" s="217"/>
      <c r="KC245" s="217"/>
      <c r="KD245" s="217"/>
      <c r="KE245" s="217"/>
      <c r="KF245" s="217"/>
      <c r="KG245" s="217"/>
      <c r="KH245" s="217"/>
      <c r="KI245" s="217"/>
      <c r="KJ245" s="217"/>
      <c r="KK245" s="217"/>
      <c r="KL245" s="217"/>
      <c r="KM245" s="217"/>
      <c r="KN245" s="217"/>
      <c r="KO245" s="217"/>
      <c r="KP245" s="217"/>
      <c r="KQ245" s="217"/>
      <c r="KR245" s="217"/>
      <c r="KS245" s="217"/>
      <c r="KT245" s="217"/>
      <c r="KU245" s="217"/>
      <c r="KV245" s="217"/>
      <c r="KW245" s="217"/>
      <c r="KX245" s="217"/>
      <c r="KY245" s="217"/>
      <c r="KZ245" s="217"/>
      <c r="LA245" s="217"/>
      <c r="LB245" s="217"/>
      <c r="LC245" s="217"/>
      <c r="LD245" s="217"/>
      <c r="LE245" s="217"/>
      <c r="LF245" s="217"/>
      <c r="LG245" s="217"/>
      <c r="LH245" s="217"/>
      <c r="LI245" s="217"/>
      <c r="LJ245" s="217"/>
      <c r="LK245" s="217"/>
      <c r="LL245" s="217"/>
      <c r="LM245" s="217"/>
      <c r="LN245" s="217"/>
      <c r="LO245" s="217"/>
    </row>
    <row r="246" spans="7:327" x14ac:dyDescent="0.2"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7"/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  <c r="DP246" s="217"/>
      <c r="DQ246" s="217"/>
      <c r="DR246" s="217"/>
      <c r="DS246" s="217"/>
      <c r="DT246" s="217"/>
      <c r="DU246" s="217"/>
      <c r="DV246" s="217"/>
      <c r="DW246" s="217"/>
      <c r="DX246" s="217"/>
      <c r="DY246" s="217"/>
      <c r="DZ246" s="217"/>
      <c r="EA246" s="217"/>
      <c r="EB246" s="217"/>
      <c r="EC246" s="217"/>
      <c r="ED246" s="217"/>
      <c r="EE246" s="217"/>
      <c r="EF246" s="217"/>
      <c r="EG246" s="217"/>
      <c r="EH246" s="217"/>
      <c r="EI246" s="217"/>
      <c r="EJ246" s="217"/>
      <c r="EK246" s="217"/>
      <c r="EL246" s="217"/>
      <c r="EM246" s="217"/>
      <c r="EN246" s="217"/>
      <c r="EO246" s="217"/>
      <c r="EP246" s="217"/>
      <c r="EQ246" s="217"/>
      <c r="ER246" s="217"/>
      <c r="ES246" s="217"/>
      <c r="ET246" s="217"/>
      <c r="EU246" s="217"/>
      <c r="EV246" s="217"/>
      <c r="EW246" s="217"/>
      <c r="EX246" s="217"/>
      <c r="EY246" s="217"/>
      <c r="EZ246" s="217"/>
      <c r="FA246" s="217"/>
      <c r="FB246" s="217"/>
      <c r="FC246" s="217"/>
      <c r="FD246" s="217"/>
      <c r="FE246" s="217"/>
      <c r="FF246" s="217"/>
      <c r="FG246" s="217"/>
      <c r="FH246" s="217"/>
      <c r="FI246" s="217"/>
      <c r="FJ246" s="217"/>
      <c r="FK246" s="217"/>
      <c r="FL246" s="217"/>
      <c r="FM246" s="217"/>
      <c r="FN246" s="217"/>
      <c r="FO246" s="217"/>
      <c r="FP246" s="217"/>
      <c r="FQ246" s="217"/>
      <c r="FR246" s="217"/>
      <c r="FS246" s="217"/>
      <c r="FT246" s="217"/>
      <c r="FU246" s="217"/>
      <c r="FV246" s="217"/>
      <c r="FW246" s="217"/>
      <c r="FX246" s="217"/>
      <c r="FY246" s="217"/>
      <c r="FZ246" s="217"/>
      <c r="GA246" s="217"/>
      <c r="GB246" s="217"/>
      <c r="GC246" s="217"/>
      <c r="GD246" s="217"/>
      <c r="GE246" s="217"/>
      <c r="GF246" s="217"/>
      <c r="GG246" s="217"/>
      <c r="GH246" s="217"/>
      <c r="GI246" s="217"/>
      <c r="GJ246" s="217"/>
      <c r="GK246" s="217"/>
      <c r="GL246" s="217"/>
      <c r="GM246" s="217"/>
      <c r="GN246" s="217"/>
      <c r="GO246" s="217"/>
      <c r="GP246" s="217"/>
      <c r="GQ246" s="217"/>
      <c r="GR246" s="217"/>
      <c r="GS246" s="217"/>
      <c r="GT246" s="217"/>
      <c r="GU246" s="217"/>
      <c r="GV246" s="217"/>
      <c r="GW246" s="217"/>
      <c r="GX246" s="217"/>
      <c r="GY246" s="217"/>
      <c r="GZ246" s="217"/>
      <c r="HA246" s="217"/>
      <c r="HB246" s="217"/>
      <c r="HC246" s="217"/>
      <c r="HD246" s="217"/>
      <c r="HE246" s="217"/>
      <c r="HF246" s="217"/>
      <c r="HG246" s="217"/>
      <c r="HH246" s="217"/>
      <c r="HI246" s="217"/>
      <c r="HJ246" s="217"/>
      <c r="HK246" s="217"/>
      <c r="HL246" s="217"/>
      <c r="HM246" s="217"/>
      <c r="HN246" s="217"/>
      <c r="HO246" s="217"/>
      <c r="HP246" s="217"/>
      <c r="HQ246" s="217"/>
      <c r="HR246" s="217"/>
      <c r="HS246" s="217"/>
      <c r="HT246" s="217"/>
      <c r="HU246" s="217"/>
      <c r="HV246" s="217"/>
      <c r="HW246" s="217"/>
      <c r="HX246" s="217"/>
      <c r="HY246" s="217"/>
      <c r="HZ246" s="217"/>
      <c r="IA246" s="217"/>
      <c r="IB246" s="217"/>
      <c r="IC246" s="217"/>
      <c r="ID246" s="217"/>
      <c r="IE246" s="217"/>
      <c r="IF246" s="217"/>
      <c r="IG246" s="217"/>
      <c r="IH246" s="217"/>
      <c r="II246" s="217"/>
      <c r="IJ246" s="217"/>
      <c r="IK246" s="217"/>
      <c r="IL246" s="217"/>
      <c r="IM246" s="217"/>
      <c r="IN246" s="217"/>
      <c r="IO246" s="217"/>
      <c r="IP246" s="217"/>
      <c r="IQ246" s="217"/>
      <c r="IR246" s="217"/>
      <c r="IS246" s="217"/>
      <c r="IT246" s="217"/>
      <c r="IU246" s="217"/>
      <c r="IV246" s="217"/>
      <c r="IW246" s="217"/>
      <c r="IX246" s="217"/>
      <c r="IY246" s="217"/>
      <c r="IZ246" s="217"/>
      <c r="JA246" s="217"/>
      <c r="JB246" s="217"/>
      <c r="JC246" s="217"/>
      <c r="JD246" s="217"/>
      <c r="JE246" s="217"/>
      <c r="JF246" s="217"/>
      <c r="JG246" s="217"/>
      <c r="JH246" s="217"/>
      <c r="JI246" s="217"/>
      <c r="JJ246" s="217"/>
      <c r="JK246" s="217"/>
      <c r="JL246" s="217"/>
      <c r="JM246" s="217"/>
      <c r="JN246" s="217"/>
      <c r="JO246" s="217"/>
      <c r="JP246" s="217"/>
      <c r="JQ246" s="217"/>
      <c r="JR246" s="217"/>
      <c r="JS246" s="217"/>
      <c r="JT246" s="217"/>
      <c r="JU246" s="217"/>
      <c r="JV246" s="217"/>
      <c r="JW246" s="217"/>
      <c r="JX246" s="217"/>
      <c r="JY246" s="217"/>
      <c r="JZ246" s="217"/>
      <c r="KA246" s="217"/>
      <c r="KB246" s="217"/>
      <c r="KC246" s="217"/>
      <c r="KD246" s="217"/>
      <c r="KE246" s="217"/>
      <c r="KF246" s="217"/>
      <c r="KG246" s="217"/>
      <c r="KH246" s="217"/>
      <c r="KI246" s="217"/>
      <c r="KJ246" s="217"/>
      <c r="KK246" s="217"/>
      <c r="KL246" s="217"/>
      <c r="KM246" s="217"/>
      <c r="KN246" s="217"/>
      <c r="KO246" s="217"/>
      <c r="KP246" s="217"/>
      <c r="KQ246" s="217"/>
      <c r="KR246" s="217"/>
      <c r="KS246" s="217"/>
      <c r="KT246" s="217"/>
      <c r="KU246" s="217"/>
      <c r="KV246" s="217"/>
      <c r="KW246" s="217"/>
      <c r="KX246" s="217"/>
      <c r="KY246" s="217"/>
      <c r="KZ246" s="217"/>
      <c r="LA246" s="217"/>
      <c r="LB246" s="217"/>
      <c r="LC246" s="217"/>
      <c r="LD246" s="217"/>
      <c r="LE246" s="217"/>
      <c r="LF246" s="217"/>
      <c r="LG246" s="217"/>
      <c r="LH246" s="217"/>
      <c r="LI246" s="217"/>
      <c r="LJ246" s="217"/>
      <c r="LK246" s="217"/>
      <c r="LL246" s="217"/>
      <c r="LM246" s="217"/>
      <c r="LN246" s="217"/>
      <c r="LO246" s="217"/>
    </row>
    <row r="247" spans="7:327" x14ac:dyDescent="0.2"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  <c r="CW247" s="217"/>
      <c r="CX247" s="217"/>
      <c r="CY247" s="217"/>
      <c r="CZ247" s="217"/>
      <c r="DA247" s="217"/>
      <c r="DB247" s="217"/>
      <c r="DC247" s="217"/>
      <c r="DD247" s="217"/>
      <c r="DE247" s="217"/>
      <c r="DF247" s="217"/>
      <c r="DG247" s="217"/>
      <c r="DH247" s="217"/>
      <c r="DI247" s="217"/>
      <c r="DJ247" s="217"/>
      <c r="DK247" s="217"/>
      <c r="DL247" s="217"/>
      <c r="DM247" s="217"/>
      <c r="DN247" s="217"/>
      <c r="DO247" s="217"/>
      <c r="DP247" s="217"/>
      <c r="DQ247" s="217"/>
      <c r="DR247" s="217"/>
      <c r="DS247" s="217"/>
      <c r="DT247" s="217"/>
      <c r="DU247" s="217"/>
      <c r="DV247" s="217"/>
      <c r="DW247" s="217"/>
      <c r="DX247" s="217"/>
      <c r="DY247" s="217"/>
      <c r="DZ247" s="217"/>
      <c r="EA247" s="217"/>
      <c r="EB247" s="217"/>
      <c r="EC247" s="217"/>
      <c r="ED247" s="217"/>
      <c r="EE247" s="217"/>
      <c r="EF247" s="217"/>
      <c r="EG247" s="217"/>
      <c r="EH247" s="217"/>
      <c r="EI247" s="217"/>
      <c r="EJ247" s="217"/>
      <c r="EK247" s="217"/>
      <c r="EL247" s="217"/>
      <c r="EM247" s="217"/>
      <c r="EN247" s="217"/>
      <c r="EO247" s="217"/>
      <c r="EP247" s="217"/>
      <c r="EQ247" s="217"/>
      <c r="ER247" s="217"/>
      <c r="ES247" s="217"/>
      <c r="ET247" s="217"/>
      <c r="EU247" s="217"/>
      <c r="EV247" s="217"/>
      <c r="EW247" s="217"/>
      <c r="EX247" s="217"/>
      <c r="EY247" s="217"/>
      <c r="EZ247" s="217"/>
      <c r="FA247" s="217"/>
      <c r="FB247" s="217"/>
      <c r="FC247" s="217"/>
      <c r="FD247" s="217"/>
      <c r="FE247" s="217"/>
      <c r="FF247" s="217"/>
      <c r="FG247" s="217"/>
      <c r="FH247" s="217"/>
      <c r="FI247" s="217"/>
      <c r="FJ247" s="217"/>
      <c r="FK247" s="217"/>
      <c r="FL247" s="217"/>
      <c r="FM247" s="217"/>
      <c r="FN247" s="217"/>
      <c r="FO247" s="217"/>
      <c r="FP247" s="217"/>
      <c r="FQ247" s="217"/>
      <c r="FR247" s="217"/>
      <c r="FS247" s="217"/>
      <c r="FT247" s="217"/>
      <c r="FU247" s="217"/>
      <c r="FV247" s="217"/>
      <c r="FW247" s="217"/>
      <c r="FX247" s="217"/>
      <c r="FY247" s="217"/>
      <c r="FZ247" s="217"/>
      <c r="GA247" s="217"/>
      <c r="GB247" s="217"/>
      <c r="GC247" s="217"/>
      <c r="GD247" s="217"/>
      <c r="GE247" s="217"/>
      <c r="GF247" s="217"/>
      <c r="GG247" s="217"/>
      <c r="GH247" s="217"/>
      <c r="GI247" s="217"/>
      <c r="GJ247" s="217"/>
      <c r="GK247" s="217"/>
      <c r="GL247" s="217"/>
      <c r="GM247" s="217"/>
      <c r="GN247" s="217"/>
      <c r="GO247" s="217"/>
      <c r="GP247" s="217"/>
      <c r="GQ247" s="217"/>
      <c r="GR247" s="217"/>
      <c r="GS247" s="217"/>
      <c r="GT247" s="217"/>
      <c r="GU247" s="217"/>
      <c r="GV247" s="217"/>
      <c r="GW247" s="217"/>
      <c r="GX247" s="217"/>
      <c r="GY247" s="217"/>
      <c r="GZ247" s="217"/>
      <c r="HA247" s="217"/>
      <c r="HB247" s="217"/>
      <c r="HC247" s="217"/>
      <c r="HD247" s="217"/>
      <c r="HE247" s="217"/>
      <c r="HF247" s="217"/>
      <c r="HG247" s="217"/>
      <c r="HH247" s="217"/>
      <c r="HI247" s="217"/>
      <c r="HJ247" s="217"/>
      <c r="HK247" s="217"/>
      <c r="HL247" s="217"/>
      <c r="HM247" s="217"/>
      <c r="HN247" s="217"/>
      <c r="HO247" s="217"/>
      <c r="HP247" s="217"/>
      <c r="HQ247" s="217"/>
      <c r="HR247" s="217"/>
      <c r="HS247" s="217"/>
      <c r="HT247" s="217"/>
      <c r="HU247" s="217"/>
      <c r="HV247" s="217"/>
      <c r="HW247" s="217"/>
      <c r="HX247" s="217"/>
      <c r="HY247" s="217"/>
      <c r="HZ247" s="217"/>
      <c r="IA247" s="217"/>
      <c r="IB247" s="217"/>
      <c r="IC247" s="217"/>
      <c r="ID247" s="217"/>
      <c r="IE247" s="217"/>
      <c r="IF247" s="217"/>
      <c r="IG247" s="217"/>
      <c r="IH247" s="217"/>
      <c r="II247" s="217"/>
      <c r="IJ247" s="217"/>
      <c r="IK247" s="217"/>
      <c r="IL247" s="217"/>
      <c r="IM247" s="217"/>
      <c r="IN247" s="217"/>
      <c r="IO247" s="217"/>
      <c r="IP247" s="217"/>
      <c r="IQ247" s="217"/>
      <c r="IR247" s="217"/>
      <c r="IS247" s="217"/>
      <c r="IT247" s="217"/>
      <c r="IU247" s="217"/>
      <c r="IV247" s="217"/>
      <c r="IW247" s="217"/>
      <c r="IX247" s="217"/>
      <c r="IY247" s="217"/>
      <c r="IZ247" s="217"/>
      <c r="JA247" s="217"/>
      <c r="JB247" s="217"/>
      <c r="JC247" s="217"/>
      <c r="JD247" s="217"/>
      <c r="JE247" s="217"/>
      <c r="JF247" s="217"/>
      <c r="JG247" s="217"/>
      <c r="JH247" s="217"/>
      <c r="JI247" s="217"/>
      <c r="JJ247" s="217"/>
      <c r="JK247" s="217"/>
      <c r="JL247" s="217"/>
      <c r="JM247" s="217"/>
      <c r="JN247" s="217"/>
      <c r="JO247" s="217"/>
      <c r="JP247" s="217"/>
      <c r="JQ247" s="217"/>
      <c r="JR247" s="217"/>
      <c r="JS247" s="217"/>
      <c r="JT247" s="217"/>
      <c r="JU247" s="217"/>
      <c r="JV247" s="217"/>
      <c r="JW247" s="217"/>
      <c r="JX247" s="217"/>
      <c r="JY247" s="217"/>
      <c r="JZ247" s="217"/>
      <c r="KA247" s="217"/>
      <c r="KB247" s="217"/>
      <c r="KC247" s="217"/>
      <c r="KD247" s="217"/>
      <c r="KE247" s="217"/>
      <c r="KF247" s="217"/>
      <c r="KG247" s="217"/>
      <c r="KH247" s="217"/>
      <c r="KI247" s="217"/>
      <c r="KJ247" s="217"/>
      <c r="KK247" s="217"/>
      <c r="KL247" s="217"/>
      <c r="KM247" s="217"/>
      <c r="KN247" s="217"/>
      <c r="KO247" s="217"/>
      <c r="KP247" s="217"/>
      <c r="KQ247" s="217"/>
      <c r="KR247" s="217"/>
      <c r="KS247" s="217"/>
      <c r="KT247" s="217"/>
      <c r="KU247" s="217"/>
      <c r="KV247" s="217"/>
      <c r="KW247" s="217"/>
      <c r="KX247" s="217"/>
      <c r="KY247" s="217"/>
      <c r="KZ247" s="217"/>
      <c r="LA247" s="217"/>
      <c r="LB247" s="217"/>
      <c r="LC247" s="217"/>
      <c r="LD247" s="217"/>
      <c r="LE247" s="217"/>
      <c r="LF247" s="217"/>
      <c r="LG247" s="217"/>
      <c r="LH247" s="217"/>
      <c r="LI247" s="217"/>
      <c r="LJ247" s="217"/>
      <c r="LK247" s="217"/>
      <c r="LL247" s="217"/>
      <c r="LM247" s="217"/>
      <c r="LN247" s="217"/>
      <c r="LO247" s="217"/>
    </row>
    <row r="248" spans="7:327" x14ac:dyDescent="0.2"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  <c r="CQ248" s="217"/>
      <c r="CR248" s="217"/>
      <c r="CS248" s="217"/>
      <c r="CT248" s="217"/>
      <c r="CU248" s="217"/>
      <c r="CV248" s="217"/>
      <c r="CW248" s="217"/>
      <c r="CX248" s="217"/>
      <c r="CY248" s="217"/>
      <c r="CZ248" s="217"/>
      <c r="DA248" s="217"/>
      <c r="DB248" s="217"/>
      <c r="DC248" s="217"/>
      <c r="DD248" s="217"/>
      <c r="DE248" s="217"/>
      <c r="DF248" s="217"/>
      <c r="DG248" s="217"/>
      <c r="DH248" s="217"/>
      <c r="DI248" s="217"/>
      <c r="DJ248" s="217"/>
      <c r="DK248" s="217"/>
      <c r="DL248" s="217"/>
      <c r="DM248" s="217"/>
      <c r="DN248" s="217"/>
      <c r="DO248" s="217"/>
      <c r="DP248" s="217"/>
      <c r="DQ248" s="217"/>
      <c r="DR248" s="217"/>
      <c r="DS248" s="217"/>
      <c r="DT248" s="217"/>
      <c r="DU248" s="217"/>
      <c r="DV248" s="217"/>
      <c r="DW248" s="217"/>
      <c r="DX248" s="217"/>
      <c r="DY248" s="217"/>
      <c r="DZ248" s="217"/>
      <c r="EA248" s="217"/>
      <c r="EB248" s="217"/>
      <c r="EC248" s="217"/>
      <c r="ED248" s="217"/>
      <c r="EE248" s="217"/>
      <c r="EF248" s="217"/>
      <c r="EG248" s="217"/>
      <c r="EH248" s="217"/>
      <c r="EI248" s="217"/>
      <c r="EJ248" s="217"/>
      <c r="EK248" s="217"/>
      <c r="EL248" s="217"/>
      <c r="EM248" s="217"/>
      <c r="EN248" s="217"/>
      <c r="EO248" s="217"/>
      <c r="EP248" s="217"/>
      <c r="EQ248" s="217"/>
      <c r="ER248" s="217"/>
      <c r="ES248" s="217"/>
      <c r="ET248" s="217"/>
      <c r="EU248" s="217"/>
      <c r="EV248" s="217"/>
      <c r="EW248" s="217"/>
      <c r="EX248" s="217"/>
      <c r="EY248" s="217"/>
      <c r="EZ248" s="217"/>
      <c r="FA248" s="217"/>
      <c r="FB248" s="217"/>
      <c r="FC248" s="217"/>
      <c r="FD248" s="217"/>
      <c r="FE248" s="217"/>
      <c r="FF248" s="217"/>
      <c r="FG248" s="217"/>
      <c r="FH248" s="217"/>
      <c r="FI248" s="217"/>
      <c r="FJ248" s="217"/>
      <c r="FK248" s="217"/>
      <c r="FL248" s="217"/>
      <c r="FM248" s="217"/>
      <c r="FN248" s="217"/>
      <c r="FO248" s="217"/>
      <c r="FP248" s="217"/>
      <c r="FQ248" s="217"/>
      <c r="FR248" s="217"/>
      <c r="FS248" s="217"/>
      <c r="FT248" s="217"/>
      <c r="FU248" s="217"/>
      <c r="FV248" s="217"/>
      <c r="FW248" s="217"/>
      <c r="FX248" s="217"/>
      <c r="FY248" s="217"/>
      <c r="FZ248" s="217"/>
      <c r="GA248" s="217"/>
      <c r="GB248" s="217"/>
      <c r="GC248" s="217"/>
      <c r="GD248" s="217"/>
      <c r="GE248" s="217"/>
      <c r="GF248" s="217"/>
      <c r="GG248" s="217"/>
      <c r="GH248" s="217"/>
      <c r="GI248" s="217"/>
      <c r="GJ248" s="217"/>
      <c r="GK248" s="217"/>
      <c r="GL248" s="217"/>
      <c r="GM248" s="217"/>
      <c r="GN248" s="217"/>
      <c r="GO248" s="217"/>
      <c r="GP248" s="217"/>
      <c r="GQ248" s="217"/>
      <c r="GR248" s="217"/>
      <c r="GS248" s="217"/>
      <c r="GT248" s="217"/>
      <c r="GU248" s="217"/>
      <c r="GV248" s="217"/>
      <c r="GW248" s="217"/>
      <c r="GX248" s="217"/>
      <c r="GY248" s="217"/>
      <c r="GZ248" s="217"/>
      <c r="HA248" s="217"/>
      <c r="HB248" s="217"/>
      <c r="HC248" s="217"/>
      <c r="HD248" s="217"/>
      <c r="HE248" s="217"/>
      <c r="HF248" s="217"/>
      <c r="HG248" s="217"/>
      <c r="HH248" s="217"/>
      <c r="HI248" s="217"/>
      <c r="HJ248" s="217"/>
      <c r="HK248" s="217"/>
      <c r="HL248" s="217"/>
      <c r="HM248" s="217"/>
      <c r="HN248" s="217"/>
      <c r="HO248" s="217"/>
      <c r="HP248" s="217"/>
      <c r="HQ248" s="217"/>
      <c r="HR248" s="217"/>
      <c r="HS248" s="217"/>
      <c r="HT248" s="217"/>
      <c r="HU248" s="217"/>
      <c r="HV248" s="217"/>
      <c r="HW248" s="217"/>
      <c r="HX248" s="217"/>
      <c r="HY248" s="217"/>
      <c r="HZ248" s="217"/>
      <c r="IA248" s="217"/>
      <c r="IB248" s="217"/>
      <c r="IC248" s="217"/>
      <c r="ID248" s="217"/>
      <c r="IE248" s="217"/>
      <c r="IF248" s="217"/>
      <c r="IG248" s="217"/>
      <c r="IH248" s="217"/>
      <c r="II248" s="217"/>
      <c r="IJ248" s="217"/>
      <c r="IK248" s="217"/>
      <c r="IL248" s="217"/>
      <c r="IM248" s="217"/>
      <c r="IN248" s="217"/>
      <c r="IO248" s="217"/>
      <c r="IP248" s="217"/>
      <c r="IQ248" s="217"/>
      <c r="IR248" s="217"/>
      <c r="IS248" s="217"/>
      <c r="IT248" s="217"/>
      <c r="IU248" s="217"/>
      <c r="IV248" s="217"/>
      <c r="IW248" s="217"/>
      <c r="IX248" s="217"/>
      <c r="IY248" s="217"/>
      <c r="IZ248" s="217"/>
      <c r="JA248" s="217"/>
      <c r="JB248" s="217"/>
      <c r="JC248" s="217"/>
      <c r="JD248" s="217"/>
      <c r="JE248" s="217"/>
      <c r="JF248" s="217"/>
      <c r="JG248" s="217"/>
      <c r="JH248" s="217"/>
      <c r="JI248" s="217"/>
      <c r="JJ248" s="217"/>
      <c r="JK248" s="217"/>
      <c r="JL248" s="217"/>
      <c r="JM248" s="217"/>
      <c r="JN248" s="217"/>
      <c r="JO248" s="217"/>
      <c r="JP248" s="217"/>
      <c r="JQ248" s="217"/>
      <c r="JR248" s="217"/>
      <c r="JS248" s="217"/>
      <c r="JT248" s="217"/>
      <c r="JU248" s="217"/>
      <c r="JV248" s="217"/>
      <c r="JW248" s="217"/>
      <c r="JX248" s="217"/>
      <c r="JY248" s="217"/>
      <c r="JZ248" s="217"/>
      <c r="KA248" s="217"/>
      <c r="KB248" s="217"/>
      <c r="KC248" s="217"/>
      <c r="KD248" s="217"/>
      <c r="KE248" s="217"/>
      <c r="KF248" s="217"/>
      <c r="KG248" s="217"/>
      <c r="KH248" s="217"/>
      <c r="KI248" s="217"/>
      <c r="KJ248" s="217"/>
      <c r="KK248" s="217"/>
      <c r="KL248" s="217"/>
      <c r="KM248" s="217"/>
      <c r="KN248" s="217"/>
      <c r="KO248" s="217"/>
      <c r="KP248" s="217"/>
      <c r="KQ248" s="217"/>
      <c r="KR248" s="217"/>
      <c r="KS248" s="217"/>
      <c r="KT248" s="217"/>
      <c r="KU248" s="217"/>
      <c r="KV248" s="217"/>
      <c r="KW248" s="217"/>
      <c r="KX248" s="217"/>
      <c r="KY248" s="217"/>
      <c r="KZ248" s="217"/>
      <c r="LA248" s="217"/>
      <c r="LB248" s="217"/>
      <c r="LC248" s="217"/>
      <c r="LD248" s="217"/>
      <c r="LE248" s="217"/>
      <c r="LF248" s="217"/>
      <c r="LG248" s="217"/>
      <c r="LH248" s="217"/>
      <c r="LI248" s="217"/>
      <c r="LJ248" s="217"/>
      <c r="LK248" s="217"/>
      <c r="LL248" s="217"/>
      <c r="LM248" s="217"/>
      <c r="LN248" s="217"/>
      <c r="LO248" s="217"/>
    </row>
    <row r="249" spans="7:327" x14ac:dyDescent="0.2"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7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7"/>
      <c r="DO249" s="217"/>
      <c r="DP249" s="217"/>
      <c r="DQ249" s="217"/>
      <c r="DR249" s="217"/>
      <c r="DS249" s="217"/>
      <c r="DT249" s="217"/>
      <c r="DU249" s="217"/>
      <c r="DV249" s="217"/>
      <c r="DW249" s="217"/>
      <c r="DX249" s="217"/>
      <c r="DY249" s="217"/>
      <c r="DZ249" s="217"/>
      <c r="EA249" s="217"/>
      <c r="EB249" s="217"/>
      <c r="EC249" s="217"/>
      <c r="ED249" s="217"/>
      <c r="EE249" s="217"/>
      <c r="EF249" s="217"/>
      <c r="EG249" s="217"/>
      <c r="EH249" s="217"/>
      <c r="EI249" s="217"/>
      <c r="EJ249" s="217"/>
      <c r="EK249" s="217"/>
      <c r="EL249" s="217"/>
      <c r="EM249" s="217"/>
      <c r="EN249" s="217"/>
      <c r="EO249" s="217"/>
      <c r="EP249" s="217"/>
      <c r="EQ249" s="217"/>
      <c r="ER249" s="217"/>
      <c r="ES249" s="217"/>
      <c r="ET249" s="217"/>
      <c r="EU249" s="217"/>
      <c r="EV249" s="217"/>
      <c r="EW249" s="217"/>
      <c r="EX249" s="217"/>
      <c r="EY249" s="217"/>
      <c r="EZ249" s="217"/>
      <c r="FA249" s="217"/>
      <c r="FB249" s="217"/>
      <c r="FC249" s="217"/>
      <c r="FD249" s="217"/>
      <c r="FE249" s="217"/>
      <c r="FF249" s="217"/>
      <c r="FG249" s="217"/>
      <c r="FH249" s="217"/>
      <c r="FI249" s="217"/>
      <c r="FJ249" s="217"/>
      <c r="FK249" s="217"/>
      <c r="FL249" s="217"/>
      <c r="FM249" s="217"/>
      <c r="FN249" s="217"/>
      <c r="FO249" s="217"/>
      <c r="FP249" s="217"/>
      <c r="FQ249" s="217"/>
      <c r="FR249" s="217"/>
      <c r="FS249" s="217"/>
      <c r="FT249" s="217"/>
      <c r="FU249" s="217"/>
      <c r="FV249" s="217"/>
      <c r="FW249" s="217"/>
      <c r="FX249" s="217"/>
      <c r="FY249" s="217"/>
      <c r="FZ249" s="217"/>
      <c r="GA249" s="217"/>
      <c r="GB249" s="217"/>
      <c r="GC249" s="217"/>
      <c r="GD249" s="217"/>
      <c r="GE249" s="217"/>
      <c r="GF249" s="217"/>
      <c r="GG249" s="217"/>
      <c r="GH249" s="217"/>
      <c r="GI249" s="217"/>
      <c r="GJ249" s="217"/>
      <c r="GK249" s="217"/>
      <c r="GL249" s="217"/>
      <c r="GM249" s="217"/>
      <c r="GN249" s="217"/>
      <c r="GO249" s="217"/>
      <c r="GP249" s="217"/>
      <c r="GQ249" s="217"/>
      <c r="GR249" s="217"/>
      <c r="GS249" s="217"/>
      <c r="GT249" s="217"/>
      <c r="GU249" s="217"/>
      <c r="GV249" s="217"/>
      <c r="GW249" s="217"/>
      <c r="GX249" s="217"/>
      <c r="GY249" s="217"/>
      <c r="GZ249" s="217"/>
      <c r="HA249" s="217"/>
      <c r="HB249" s="217"/>
      <c r="HC249" s="217"/>
      <c r="HD249" s="217"/>
      <c r="HE249" s="217"/>
      <c r="HF249" s="217"/>
      <c r="HG249" s="217"/>
      <c r="HH249" s="217"/>
      <c r="HI249" s="217"/>
      <c r="HJ249" s="217"/>
      <c r="HK249" s="217"/>
      <c r="HL249" s="217"/>
      <c r="HM249" s="217"/>
      <c r="HN249" s="217"/>
      <c r="HO249" s="217"/>
      <c r="HP249" s="217"/>
      <c r="HQ249" s="217"/>
      <c r="HR249" s="217"/>
      <c r="HS249" s="217"/>
      <c r="HT249" s="217"/>
      <c r="HU249" s="217"/>
      <c r="HV249" s="217"/>
      <c r="HW249" s="217"/>
      <c r="HX249" s="217"/>
      <c r="HY249" s="217"/>
      <c r="HZ249" s="217"/>
      <c r="IA249" s="217"/>
      <c r="IB249" s="217"/>
      <c r="IC249" s="217"/>
      <c r="ID249" s="217"/>
      <c r="IE249" s="217"/>
      <c r="IF249" s="217"/>
      <c r="IG249" s="217"/>
      <c r="IH249" s="217"/>
      <c r="II249" s="217"/>
      <c r="IJ249" s="217"/>
      <c r="IK249" s="217"/>
      <c r="IL249" s="217"/>
      <c r="IM249" s="217"/>
      <c r="IN249" s="217"/>
      <c r="IO249" s="217"/>
      <c r="IP249" s="217"/>
      <c r="IQ249" s="217"/>
      <c r="IR249" s="217"/>
      <c r="IS249" s="217"/>
      <c r="IT249" s="217"/>
      <c r="IU249" s="217"/>
      <c r="IV249" s="217"/>
      <c r="IW249" s="217"/>
      <c r="IX249" s="217"/>
      <c r="IY249" s="217"/>
      <c r="IZ249" s="217"/>
      <c r="JA249" s="217"/>
      <c r="JB249" s="217"/>
      <c r="JC249" s="217"/>
      <c r="JD249" s="217"/>
      <c r="JE249" s="217"/>
      <c r="JF249" s="217"/>
      <c r="JG249" s="217"/>
      <c r="JH249" s="217"/>
      <c r="JI249" s="217"/>
      <c r="JJ249" s="217"/>
      <c r="JK249" s="217"/>
      <c r="JL249" s="217"/>
      <c r="JM249" s="217"/>
      <c r="JN249" s="217"/>
      <c r="JO249" s="217"/>
      <c r="JP249" s="217"/>
      <c r="JQ249" s="217"/>
      <c r="JR249" s="217"/>
      <c r="JS249" s="217"/>
      <c r="JT249" s="217"/>
      <c r="JU249" s="217"/>
      <c r="JV249" s="217"/>
      <c r="JW249" s="217"/>
      <c r="JX249" s="217"/>
      <c r="JY249" s="217"/>
      <c r="JZ249" s="217"/>
      <c r="KA249" s="217"/>
      <c r="KB249" s="217"/>
      <c r="KC249" s="217"/>
      <c r="KD249" s="217"/>
      <c r="KE249" s="217"/>
      <c r="KF249" s="217"/>
      <c r="KG249" s="217"/>
      <c r="KH249" s="217"/>
      <c r="KI249" s="217"/>
      <c r="KJ249" s="217"/>
      <c r="KK249" s="217"/>
      <c r="KL249" s="217"/>
      <c r="KM249" s="217"/>
      <c r="KN249" s="217"/>
      <c r="KO249" s="217"/>
      <c r="KP249" s="217"/>
      <c r="KQ249" s="217"/>
      <c r="KR249" s="217"/>
      <c r="KS249" s="217"/>
      <c r="KT249" s="217"/>
      <c r="KU249" s="217"/>
      <c r="KV249" s="217"/>
      <c r="KW249" s="217"/>
      <c r="KX249" s="217"/>
      <c r="KY249" s="217"/>
      <c r="KZ249" s="217"/>
      <c r="LA249" s="217"/>
      <c r="LB249" s="217"/>
      <c r="LC249" s="217"/>
      <c r="LD249" s="217"/>
      <c r="LE249" s="217"/>
      <c r="LF249" s="217"/>
      <c r="LG249" s="217"/>
      <c r="LH249" s="217"/>
      <c r="LI249" s="217"/>
      <c r="LJ249" s="217"/>
      <c r="LK249" s="217"/>
      <c r="LL249" s="217"/>
      <c r="LM249" s="217"/>
      <c r="LN249" s="217"/>
      <c r="LO249" s="217"/>
    </row>
    <row r="250" spans="7:327" x14ac:dyDescent="0.2"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7"/>
      <c r="DF250" s="217"/>
      <c r="DG250" s="217"/>
      <c r="DH250" s="217"/>
      <c r="DI250" s="217"/>
      <c r="DJ250" s="217"/>
      <c r="DK250" s="217"/>
      <c r="DL250" s="217"/>
      <c r="DM250" s="217"/>
      <c r="DN250" s="217"/>
      <c r="DO250" s="217"/>
      <c r="DP250" s="217"/>
      <c r="DQ250" s="217"/>
      <c r="DR250" s="217"/>
      <c r="DS250" s="217"/>
      <c r="DT250" s="217"/>
      <c r="DU250" s="217"/>
      <c r="DV250" s="217"/>
      <c r="DW250" s="217"/>
      <c r="DX250" s="217"/>
      <c r="DY250" s="217"/>
      <c r="DZ250" s="217"/>
      <c r="EA250" s="217"/>
      <c r="EB250" s="217"/>
      <c r="EC250" s="217"/>
      <c r="ED250" s="217"/>
      <c r="EE250" s="217"/>
      <c r="EF250" s="217"/>
      <c r="EG250" s="217"/>
      <c r="EH250" s="217"/>
      <c r="EI250" s="217"/>
      <c r="EJ250" s="217"/>
      <c r="EK250" s="217"/>
      <c r="EL250" s="217"/>
      <c r="EM250" s="217"/>
      <c r="EN250" s="217"/>
      <c r="EO250" s="217"/>
      <c r="EP250" s="217"/>
      <c r="EQ250" s="217"/>
      <c r="ER250" s="217"/>
      <c r="ES250" s="217"/>
      <c r="ET250" s="217"/>
      <c r="EU250" s="217"/>
      <c r="EV250" s="217"/>
      <c r="EW250" s="217"/>
      <c r="EX250" s="217"/>
      <c r="EY250" s="217"/>
      <c r="EZ250" s="217"/>
      <c r="FA250" s="217"/>
      <c r="FB250" s="217"/>
      <c r="FC250" s="217"/>
      <c r="FD250" s="217"/>
      <c r="FE250" s="217"/>
      <c r="FF250" s="217"/>
      <c r="FG250" s="217"/>
      <c r="FH250" s="217"/>
      <c r="FI250" s="217"/>
      <c r="FJ250" s="217"/>
      <c r="FK250" s="217"/>
      <c r="FL250" s="217"/>
      <c r="FM250" s="217"/>
      <c r="FN250" s="217"/>
      <c r="FO250" s="217"/>
      <c r="FP250" s="217"/>
      <c r="FQ250" s="217"/>
      <c r="FR250" s="217"/>
      <c r="FS250" s="217"/>
      <c r="FT250" s="217"/>
      <c r="FU250" s="217"/>
      <c r="FV250" s="217"/>
      <c r="FW250" s="217"/>
      <c r="FX250" s="217"/>
      <c r="FY250" s="217"/>
      <c r="FZ250" s="217"/>
      <c r="GA250" s="217"/>
      <c r="GB250" s="217"/>
      <c r="GC250" s="217"/>
      <c r="GD250" s="217"/>
      <c r="GE250" s="217"/>
      <c r="GF250" s="217"/>
      <c r="GG250" s="217"/>
      <c r="GH250" s="217"/>
      <c r="GI250" s="217"/>
      <c r="GJ250" s="217"/>
      <c r="GK250" s="217"/>
      <c r="GL250" s="217"/>
      <c r="GM250" s="217"/>
      <c r="GN250" s="217"/>
      <c r="GO250" s="217"/>
      <c r="GP250" s="217"/>
      <c r="GQ250" s="217"/>
      <c r="GR250" s="217"/>
      <c r="GS250" s="217"/>
      <c r="GT250" s="217"/>
      <c r="GU250" s="217"/>
      <c r="GV250" s="217"/>
      <c r="GW250" s="217"/>
      <c r="GX250" s="217"/>
      <c r="GY250" s="217"/>
      <c r="GZ250" s="217"/>
      <c r="HA250" s="217"/>
      <c r="HB250" s="217"/>
      <c r="HC250" s="217"/>
      <c r="HD250" s="217"/>
      <c r="HE250" s="217"/>
      <c r="HF250" s="217"/>
      <c r="HG250" s="217"/>
      <c r="HH250" s="217"/>
      <c r="HI250" s="217"/>
      <c r="HJ250" s="217"/>
      <c r="HK250" s="217"/>
      <c r="HL250" s="217"/>
      <c r="HM250" s="217"/>
      <c r="HN250" s="217"/>
      <c r="HO250" s="217"/>
      <c r="HP250" s="217"/>
      <c r="HQ250" s="217"/>
      <c r="HR250" s="217"/>
      <c r="HS250" s="217"/>
      <c r="HT250" s="217"/>
      <c r="HU250" s="217"/>
      <c r="HV250" s="217"/>
      <c r="HW250" s="217"/>
      <c r="HX250" s="217"/>
      <c r="HY250" s="217"/>
      <c r="HZ250" s="217"/>
      <c r="IA250" s="217"/>
      <c r="IB250" s="217"/>
      <c r="IC250" s="217"/>
      <c r="ID250" s="217"/>
      <c r="IE250" s="217"/>
      <c r="IF250" s="217"/>
      <c r="IG250" s="217"/>
      <c r="IH250" s="217"/>
      <c r="II250" s="217"/>
      <c r="IJ250" s="217"/>
      <c r="IK250" s="217"/>
      <c r="IL250" s="217"/>
      <c r="IM250" s="217"/>
      <c r="IN250" s="217"/>
      <c r="IO250" s="217"/>
      <c r="IP250" s="217"/>
      <c r="IQ250" s="217"/>
      <c r="IR250" s="217"/>
      <c r="IS250" s="217"/>
      <c r="IT250" s="217"/>
      <c r="IU250" s="217"/>
      <c r="IV250" s="217"/>
      <c r="IW250" s="217"/>
      <c r="IX250" s="217"/>
      <c r="IY250" s="217"/>
      <c r="IZ250" s="217"/>
      <c r="JA250" s="217"/>
      <c r="JB250" s="217"/>
      <c r="JC250" s="217"/>
      <c r="JD250" s="217"/>
      <c r="JE250" s="217"/>
      <c r="JF250" s="217"/>
      <c r="JG250" s="217"/>
      <c r="JH250" s="217"/>
      <c r="JI250" s="217"/>
      <c r="JJ250" s="217"/>
      <c r="JK250" s="217"/>
      <c r="JL250" s="217"/>
      <c r="JM250" s="217"/>
      <c r="JN250" s="217"/>
      <c r="JO250" s="217"/>
      <c r="JP250" s="217"/>
      <c r="JQ250" s="217"/>
      <c r="JR250" s="217"/>
      <c r="JS250" s="217"/>
      <c r="JT250" s="217"/>
      <c r="JU250" s="217"/>
      <c r="JV250" s="217"/>
      <c r="JW250" s="217"/>
      <c r="JX250" s="217"/>
      <c r="JY250" s="217"/>
      <c r="JZ250" s="217"/>
      <c r="KA250" s="217"/>
      <c r="KB250" s="217"/>
      <c r="KC250" s="217"/>
      <c r="KD250" s="217"/>
      <c r="KE250" s="217"/>
      <c r="KF250" s="217"/>
      <c r="KG250" s="217"/>
      <c r="KH250" s="217"/>
      <c r="KI250" s="217"/>
      <c r="KJ250" s="217"/>
      <c r="KK250" s="217"/>
      <c r="KL250" s="217"/>
      <c r="KM250" s="217"/>
      <c r="KN250" s="217"/>
      <c r="KO250" s="217"/>
      <c r="KP250" s="217"/>
      <c r="KQ250" s="217"/>
      <c r="KR250" s="217"/>
      <c r="KS250" s="217"/>
      <c r="KT250" s="217"/>
      <c r="KU250" s="217"/>
      <c r="KV250" s="217"/>
      <c r="KW250" s="217"/>
      <c r="KX250" s="217"/>
      <c r="KY250" s="217"/>
      <c r="KZ250" s="217"/>
      <c r="LA250" s="217"/>
      <c r="LB250" s="217"/>
      <c r="LC250" s="217"/>
      <c r="LD250" s="217"/>
      <c r="LE250" s="217"/>
      <c r="LF250" s="217"/>
      <c r="LG250" s="217"/>
      <c r="LH250" s="217"/>
      <c r="LI250" s="217"/>
      <c r="LJ250" s="217"/>
      <c r="LK250" s="217"/>
      <c r="LL250" s="217"/>
      <c r="LM250" s="217"/>
      <c r="LN250" s="217"/>
      <c r="LO250" s="217"/>
    </row>
    <row r="251" spans="7:327" x14ac:dyDescent="0.2"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7"/>
      <c r="DF251" s="217"/>
      <c r="DG251" s="217"/>
      <c r="DH251" s="217"/>
      <c r="DI251" s="217"/>
      <c r="DJ251" s="217"/>
      <c r="DK251" s="217"/>
      <c r="DL251" s="217"/>
      <c r="DM251" s="217"/>
      <c r="DN251" s="217"/>
      <c r="DO251" s="217"/>
      <c r="DP251" s="217"/>
      <c r="DQ251" s="217"/>
      <c r="DR251" s="217"/>
      <c r="DS251" s="217"/>
      <c r="DT251" s="217"/>
      <c r="DU251" s="217"/>
      <c r="DV251" s="217"/>
      <c r="DW251" s="217"/>
      <c r="DX251" s="217"/>
      <c r="DY251" s="217"/>
      <c r="DZ251" s="217"/>
      <c r="EA251" s="217"/>
      <c r="EB251" s="217"/>
      <c r="EC251" s="217"/>
      <c r="ED251" s="217"/>
      <c r="EE251" s="217"/>
      <c r="EF251" s="217"/>
      <c r="EG251" s="217"/>
      <c r="EH251" s="217"/>
      <c r="EI251" s="217"/>
      <c r="EJ251" s="217"/>
      <c r="EK251" s="217"/>
      <c r="EL251" s="217"/>
      <c r="EM251" s="217"/>
      <c r="EN251" s="217"/>
      <c r="EO251" s="217"/>
      <c r="EP251" s="217"/>
      <c r="EQ251" s="217"/>
      <c r="ER251" s="217"/>
      <c r="ES251" s="217"/>
      <c r="ET251" s="217"/>
      <c r="EU251" s="217"/>
      <c r="EV251" s="217"/>
      <c r="EW251" s="217"/>
      <c r="EX251" s="217"/>
      <c r="EY251" s="217"/>
      <c r="EZ251" s="217"/>
      <c r="FA251" s="217"/>
      <c r="FB251" s="217"/>
      <c r="FC251" s="217"/>
      <c r="FD251" s="217"/>
      <c r="FE251" s="217"/>
      <c r="FF251" s="217"/>
      <c r="FG251" s="217"/>
      <c r="FH251" s="217"/>
      <c r="FI251" s="217"/>
      <c r="FJ251" s="217"/>
      <c r="FK251" s="217"/>
      <c r="FL251" s="217"/>
      <c r="FM251" s="217"/>
      <c r="FN251" s="217"/>
      <c r="FO251" s="217"/>
      <c r="FP251" s="217"/>
      <c r="FQ251" s="217"/>
      <c r="FR251" s="217"/>
      <c r="FS251" s="217"/>
      <c r="FT251" s="217"/>
      <c r="FU251" s="217"/>
      <c r="FV251" s="217"/>
      <c r="FW251" s="217"/>
      <c r="FX251" s="217"/>
      <c r="FY251" s="217"/>
      <c r="FZ251" s="217"/>
      <c r="GA251" s="217"/>
      <c r="GB251" s="217"/>
      <c r="GC251" s="217"/>
      <c r="GD251" s="217"/>
      <c r="GE251" s="217"/>
      <c r="GF251" s="217"/>
      <c r="GG251" s="217"/>
      <c r="GH251" s="217"/>
      <c r="GI251" s="217"/>
      <c r="GJ251" s="217"/>
      <c r="GK251" s="217"/>
      <c r="GL251" s="217"/>
      <c r="GM251" s="217"/>
      <c r="GN251" s="217"/>
      <c r="GO251" s="217"/>
      <c r="GP251" s="217"/>
      <c r="GQ251" s="217"/>
      <c r="GR251" s="217"/>
      <c r="GS251" s="217"/>
      <c r="GT251" s="217"/>
      <c r="GU251" s="217"/>
      <c r="GV251" s="217"/>
      <c r="GW251" s="217"/>
      <c r="GX251" s="217"/>
      <c r="GY251" s="217"/>
      <c r="GZ251" s="217"/>
      <c r="HA251" s="217"/>
      <c r="HB251" s="217"/>
      <c r="HC251" s="217"/>
      <c r="HD251" s="217"/>
      <c r="HE251" s="217"/>
      <c r="HF251" s="217"/>
      <c r="HG251" s="217"/>
      <c r="HH251" s="217"/>
      <c r="HI251" s="217"/>
      <c r="HJ251" s="217"/>
      <c r="HK251" s="217"/>
      <c r="HL251" s="217"/>
      <c r="HM251" s="217"/>
      <c r="HN251" s="217"/>
      <c r="HO251" s="217"/>
      <c r="HP251" s="217"/>
      <c r="HQ251" s="217"/>
      <c r="HR251" s="217"/>
      <c r="HS251" s="217"/>
      <c r="HT251" s="217"/>
      <c r="HU251" s="217"/>
      <c r="HV251" s="217"/>
      <c r="HW251" s="217"/>
      <c r="HX251" s="217"/>
      <c r="HY251" s="217"/>
      <c r="HZ251" s="217"/>
      <c r="IA251" s="217"/>
      <c r="IB251" s="217"/>
      <c r="IC251" s="217"/>
      <c r="ID251" s="217"/>
      <c r="IE251" s="217"/>
      <c r="IF251" s="217"/>
      <c r="IG251" s="217"/>
      <c r="IH251" s="217"/>
      <c r="II251" s="217"/>
      <c r="IJ251" s="217"/>
      <c r="IK251" s="217"/>
      <c r="IL251" s="217"/>
      <c r="IM251" s="217"/>
      <c r="IN251" s="217"/>
      <c r="IO251" s="217"/>
      <c r="IP251" s="217"/>
      <c r="IQ251" s="217"/>
      <c r="IR251" s="217"/>
      <c r="IS251" s="217"/>
      <c r="IT251" s="217"/>
      <c r="IU251" s="217"/>
      <c r="IV251" s="217"/>
      <c r="IW251" s="217"/>
      <c r="IX251" s="217"/>
      <c r="IY251" s="217"/>
      <c r="IZ251" s="217"/>
      <c r="JA251" s="217"/>
      <c r="JB251" s="217"/>
      <c r="JC251" s="217"/>
      <c r="JD251" s="217"/>
      <c r="JE251" s="217"/>
      <c r="JF251" s="217"/>
      <c r="JG251" s="217"/>
      <c r="JH251" s="217"/>
      <c r="JI251" s="217"/>
      <c r="JJ251" s="217"/>
      <c r="JK251" s="217"/>
      <c r="JL251" s="217"/>
      <c r="JM251" s="217"/>
      <c r="JN251" s="217"/>
      <c r="JO251" s="217"/>
      <c r="JP251" s="217"/>
      <c r="JQ251" s="217"/>
      <c r="JR251" s="217"/>
      <c r="JS251" s="217"/>
      <c r="JT251" s="217"/>
      <c r="JU251" s="217"/>
      <c r="JV251" s="217"/>
      <c r="JW251" s="217"/>
      <c r="JX251" s="217"/>
      <c r="JY251" s="217"/>
      <c r="JZ251" s="217"/>
      <c r="KA251" s="217"/>
      <c r="KB251" s="217"/>
      <c r="KC251" s="217"/>
      <c r="KD251" s="217"/>
      <c r="KE251" s="217"/>
      <c r="KF251" s="217"/>
      <c r="KG251" s="217"/>
      <c r="KH251" s="217"/>
      <c r="KI251" s="217"/>
      <c r="KJ251" s="217"/>
      <c r="KK251" s="217"/>
      <c r="KL251" s="217"/>
      <c r="KM251" s="217"/>
      <c r="KN251" s="217"/>
      <c r="KO251" s="217"/>
      <c r="KP251" s="217"/>
      <c r="KQ251" s="217"/>
      <c r="KR251" s="217"/>
      <c r="KS251" s="217"/>
      <c r="KT251" s="217"/>
      <c r="KU251" s="217"/>
      <c r="KV251" s="217"/>
      <c r="KW251" s="217"/>
      <c r="KX251" s="217"/>
      <c r="KY251" s="217"/>
      <c r="KZ251" s="217"/>
      <c r="LA251" s="217"/>
      <c r="LB251" s="217"/>
      <c r="LC251" s="217"/>
      <c r="LD251" s="217"/>
      <c r="LE251" s="217"/>
      <c r="LF251" s="217"/>
      <c r="LG251" s="217"/>
      <c r="LH251" s="217"/>
      <c r="LI251" s="217"/>
      <c r="LJ251" s="217"/>
      <c r="LK251" s="217"/>
      <c r="LL251" s="217"/>
      <c r="LM251" s="217"/>
      <c r="LN251" s="217"/>
      <c r="LO251" s="217"/>
    </row>
    <row r="252" spans="7:327" x14ac:dyDescent="0.2"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7"/>
      <c r="DF252" s="217"/>
      <c r="DG252" s="217"/>
      <c r="DH252" s="217"/>
      <c r="DI252" s="217"/>
      <c r="DJ252" s="217"/>
      <c r="DK252" s="217"/>
      <c r="DL252" s="217"/>
      <c r="DM252" s="217"/>
      <c r="DN252" s="217"/>
      <c r="DO252" s="217"/>
      <c r="DP252" s="217"/>
      <c r="DQ252" s="217"/>
      <c r="DR252" s="217"/>
      <c r="DS252" s="217"/>
      <c r="DT252" s="217"/>
      <c r="DU252" s="217"/>
      <c r="DV252" s="217"/>
      <c r="DW252" s="217"/>
      <c r="DX252" s="217"/>
      <c r="DY252" s="217"/>
      <c r="DZ252" s="217"/>
      <c r="EA252" s="217"/>
      <c r="EB252" s="217"/>
      <c r="EC252" s="217"/>
      <c r="ED252" s="217"/>
      <c r="EE252" s="217"/>
      <c r="EF252" s="217"/>
      <c r="EG252" s="217"/>
      <c r="EH252" s="217"/>
      <c r="EI252" s="217"/>
      <c r="EJ252" s="217"/>
      <c r="EK252" s="217"/>
      <c r="EL252" s="217"/>
      <c r="EM252" s="217"/>
      <c r="EN252" s="217"/>
      <c r="EO252" s="217"/>
      <c r="EP252" s="217"/>
      <c r="EQ252" s="217"/>
      <c r="ER252" s="217"/>
      <c r="ES252" s="217"/>
      <c r="ET252" s="217"/>
      <c r="EU252" s="217"/>
      <c r="EV252" s="217"/>
      <c r="EW252" s="217"/>
      <c r="EX252" s="217"/>
      <c r="EY252" s="217"/>
      <c r="EZ252" s="217"/>
      <c r="FA252" s="217"/>
      <c r="FB252" s="217"/>
      <c r="FC252" s="217"/>
      <c r="FD252" s="217"/>
      <c r="FE252" s="217"/>
      <c r="FF252" s="217"/>
      <c r="FG252" s="217"/>
      <c r="FH252" s="217"/>
      <c r="FI252" s="217"/>
      <c r="FJ252" s="217"/>
      <c r="FK252" s="217"/>
      <c r="FL252" s="217"/>
      <c r="FM252" s="217"/>
      <c r="FN252" s="217"/>
      <c r="FO252" s="217"/>
      <c r="FP252" s="217"/>
      <c r="FQ252" s="217"/>
      <c r="FR252" s="217"/>
      <c r="FS252" s="217"/>
      <c r="FT252" s="217"/>
      <c r="FU252" s="217"/>
      <c r="FV252" s="217"/>
      <c r="FW252" s="217"/>
      <c r="FX252" s="217"/>
      <c r="FY252" s="217"/>
      <c r="FZ252" s="217"/>
      <c r="GA252" s="217"/>
      <c r="GB252" s="217"/>
      <c r="GC252" s="217"/>
      <c r="GD252" s="217"/>
      <c r="GE252" s="217"/>
      <c r="GF252" s="217"/>
      <c r="GG252" s="217"/>
      <c r="GH252" s="217"/>
      <c r="GI252" s="217"/>
      <c r="GJ252" s="217"/>
      <c r="GK252" s="217"/>
      <c r="GL252" s="217"/>
      <c r="GM252" s="217"/>
      <c r="GN252" s="217"/>
      <c r="GO252" s="217"/>
      <c r="GP252" s="217"/>
      <c r="GQ252" s="217"/>
      <c r="GR252" s="217"/>
      <c r="GS252" s="217"/>
      <c r="GT252" s="217"/>
      <c r="GU252" s="217"/>
      <c r="GV252" s="217"/>
      <c r="GW252" s="217"/>
      <c r="GX252" s="217"/>
      <c r="GY252" s="217"/>
      <c r="GZ252" s="217"/>
      <c r="HA252" s="217"/>
      <c r="HB252" s="217"/>
      <c r="HC252" s="217"/>
      <c r="HD252" s="217"/>
      <c r="HE252" s="217"/>
      <c r="HF252" s="217"/>
      <c r="HG252" s="217"/>
      <c r="HH252" s="217"/>
      <c r="HI252" s="217"/>
      <c r="HJ252" s="217"/>
      <c r="HK252" s="217"/>
      <c r="HL252" s="217"/>
      <c r="HM252" s="217"/>
      <c r="HN252" s="217"/>
      <c r="HO252" s="217"/>
      <c r="HP252" s="217"/>
      <c r="HQ252" s="217"/>
      <c r="HR252" s="217"/>
      <c r="HS252" s="217"/>
      <c r="HT252" s="217"/>
      <c r="HU252" s="217"/>
      <c r="HV252" s="217"/>
      <c r="HW252" s="217"/>
      <c r="HX252" s="217"/>
      <c r="HY252" s="217"/>
      <c r="HZ252" s="217"/>
      <c r="IA252" s="217"/>
      <c r="IB252" s="217"/>
      <c r="IC252" s="217"/>
      <c r="ID252" s="217"/>
      <c r="IE252" s="217"/>
      <c r="IF252" s="217"/>
      <c r="IG252" s="217"/>
      <c r="IH252" s="217"/>
      <c r="II252" s="217"/>
      <c r="IJ252" s="217"/>
      <c r="IK252" s="217"/>
      <c r="IL252" s="217"/>
      <c r="IM252" s="217"/>
      <c r="IN252" s="217"/>
      <c r="IO252" s="217"/>
      <c r="IP252" s="217"/>
      <c r="IQ252" s="217"/>
      <c r="IR252" s="217"/>
      <c r="IS252" s="217"/>
      <c r="IT252" s="217"/>
      <c r="IU252" s="217"/>
      <c r="IV252" s="217"/>
      <c r="IW252" s="217"/>
      <c r="IX252" s="217"/>
      <c r="IY252" s="217"/>
      <c r="IZ252" s="217"/>
      <c r="JA252" s="217"/>
      <c r="JB252" s="217"/>
      <c r="JC252" s="217"/>
      <c r="JD252" s="217"/>
      <c r="JE252" s="217"/>
      <c r="JF252" s="217"/>
      <c r="JG252" s="217"/>
      <c r="JH252" s="217"/>
      <c r="JI252" s="217"/>
      <c r="JJ252" s="217"/>
      <c r="JK252" s="217"/>
      <c r="JL252" s="217"/>
      <c r="JM252" s="217"/>
      <c r="JN252" s="217"/>
      <c r="JO252" s="217"/>
      <c r="JP252" s="217"/>
      <c r="JQ252" s="217"/>
      <c r="JR252" s="217"/>
      <c r="JS252" s="217"/>
      <c r="JT252" s="217"/>
      <c r="JU252" s="217"/>
      <c r="JV252" s="217"/>
      <c r="JW252" s="217"/>
      <c r="JX252" s="217"/>
      <c r="JY252" s="217"/>
      <c r="JZ252" s="217"/>
      <c r="KA252" s="217"/>
      <c r="KB252" s="217"/>
      <c r="KC252" s="217"/>
      <c r="KD252" s="217"/>
      <c r="KE252" s="217"/>
      <c r="KF252" s="217"/>
      <c r="KG252" s="217"/>
      <c r="KH252" s="217"/>
      <c r="KI252" s="217"/>
      <c r="KJ252" s="217"/>
      <c r="KK252" s="217"/>
      <c r="KL252" s="217"/>
      <c r="KM252" s="217"/>
      <c r="KN252" s="217"/>
      <c r="KO252" s="217"/>
      <c r="KP252" s="217"/>
      <c r="KQ252" s="217"/>
      <c r="KR252" s="217"/>
      <c r="KS252" s="217"/>
      <c r="KT252" s="217"/>
      <c r="KU252" s="217"/>
      <c r="KV252" s="217"/>
      <c r="KW252" s="217"/>
      <c r="KX252" s="217"/>
      <c r="KY252" s="217"/>
      <c r="KZ252" s="217"/>
      <c r="LA252" s="217"/>
      <c r="LB252" s="217"/>
      <c r="LC252" s="217"/>
      <c r="LD252" s="217"/>
      <c r="LE252" s="217"/>
      <c r="LF252" s="217"/>
      <c r="LG252" s="217"/>
      <c r="LH252" s="217"/>
      <c r="LI252" s="217"/>
      <c r="LJ252" s="217"/>
      <c r="LK252" s="217"/>
      <c r="LL252" s="217"/>
      <c r="LM252" s="217"/>
      <c r="LN252" s="217"/>
      <c r="LO252" s="217"/>
    </row>
    <row r="253" spans="7:327" x14ac:dyDescent="0.2"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  <c r="DP253" s="217"/>
      <c r="DQ253" s="217"/>
      <c r="DR253" s="217"/>
      <c r="DS253" s="217"/>
      <c r="DT253" s="217"/>
      <c r="DU253" s="217"/>
      <c r="DV253" s="217"/>
      <c r="DW253" s="217"/>
      <c r="DX253" s="217"/>
      <c r="DY253" s="217"/>
      <c r="DZ253" s="217"/>
      <c r="EA253" s="217"/>
      <c r="EB253" s="217"/>
      <c r="EC253" s="217"/>
      <c r="ED253" s="217"/>
      <c r="EE253" s="217"/>
      <c r="EF253" s="217"/>
      <c r="EG253" s="217"/>
      <c r="EH253" s="217"/>
      <c r="EI253" s="217"/>
      <c r="EJ253" s="217"/>
      <c r="EK253" s="217"/>
      <c r="EL253" s="217"/>
      <c r="EM253" s="217"/>
      <c r="EN253" s="217"/>
      <c r="EO253" s="217"/>
      <c r="EP253" s="217"/>
      <c r="EQ253" s="217"/>
      <c r="ER253" s="217"/>
      <c r="ES253" s="217"/>
      <c r="ET253" s="217"/>
      <c r="EU253" s="217"/>
      <c r="EV253" s="217"/>
      <c r="EW253" s="217"/>
      <c r="EX253" s="217"/>
      <c r="EY253" s="217"/>
      <c r="EZ253" s="217"/>
      <c r="FA253" s="217"/>
      <c r="FB253" s="217"/>
      <c r="FC253" s="217"/>
      <c r="FD253" s="217"/>
      <c r="FE253" s="217"/>
      <c r="FF253" s="217"/>
      <c r="FG253" s="217"/>
      <c r="FH253" s="217"/>
      <c r="FI253" s="217"/>
      <c r="FJ253" s="217"/>
      <c r="FK253" s="217"/>
      <c r="FL253" s="217"/>
      <c r="FM253" s="217"/>
      <c r="FN253" s="217"/>
      <c r="FO253" s="217"/>
      <c r="FP253" s="217"/>
      <c r="FQ253" s="217"/>
      <c r="FR253" s="217"/>
      <c r="FS253" s="217"/>
      <c r="FT253" s="217"/>
      <c r="FU253" s="217"/>
      <c r="FV253" s="217"/>
      <c r="FW253" s="217"/>
      <c r="FX253" s="217"/>
      <c r="FY253" s="217"/>
      <c r="FZ253" s="217"/>
      <c r="GA253" s="217"/>
      <c r="GB253" s="217"/>
      <c r="GC253" s="217"/>
      <c r="GD253" s="217"/>
      <c r="GE253" s="217"/>
      <c r="GF253" s="217"/>
      <c r="GG253" s="217"/>
      <c r="GH253" s="217"/>
      <c r="GI253" s="217"/>
      <c r="GJ253" s="217"/>
      <c r="GK253" s="217"/>
      <c r="GL253" s="217"/>
      <c r="GM253" s="217"/>
      <c r="GN253" s="217"/>
      <c r="GO253" s="217"/>
      <c r="GP253" s="217"/>
      <c r="GQ253" s="217"/>
      <c r="GR253" s="217"/>
      <c r="GS253" s="217"/>
      <c r="GT253" s="217"/>
      <c r="GU253" s="217"/>
      <c r="GV253" s="217"/>
      <c r="GW253" s="217"/>
      <c r="GX253" s="217"/>
      <c r="GY253" s="217"/>
      <c r="GZ253" s="217"/>
      <c r="HA253" s="217"/>
      <c r="HB253" s="217"/>
      <c r="HC253" s="217"/>
      <c r="HD253" s="217"/>
      <c r="HE253" s="217"/>
      <c r="HF253" s="217"/>
      <c r="HG253" s="217"/>
      <c r="HH253" s="217"/>
      <c r="HI253" s="217"/>
      <c r="HJ253" s="217"/>
      <c r="HK253" s="217"/>
      <c r="HL253" s="217"/>
      <c r="HM253" s="217"/>
      <c r="HN253" s="217"/>
      <c r="HO253" s="217"/>
      <c r="HP253" s="217"/>
      <c r="HQ253" s="217"/>
      <c r="HR253" s="217"/>
      <c r="HS253" s="217"/>
      <c r="HT253" s="217"/>
      <c r="HU253" s="217"/>
      <c r="HV253" s="217"/>
      <c r="HW253" s="217"/>
      <c r="HX253" s="217"/>
      <c r="HY253" s="217"/>
      <c r="HZ253" s="217"/>
      <c r="IA253" s="217"/>
      <c r="IB253" s="217"/>
      <c r="IC253" s="217"/>
      <c r="ID253" s="217"/>
      <c r="IE253" s="217"/>
      <c r="IF253" s="217"/>
      <c r="IG253" s="217"/>
      <c r="IH253" s="217"/>
      <c r="II253" s="217"/>
      <c r="IJ253" s="217"/>
      <c r="IK253" s="217"/>
      <c r="IL253" s="217"/>
      <c r="IM253" s="217"/>
      <c r="IN253" s="217"/>
      <c r="IO253" s="217"/>
      <c r="IP253" s="217"/>
      <c r="IQ253" s="217"/>
      <c r="IR253" s="217"/>
      <c r="IS253" s="217"/>
      <c r="IT253" s="217"/>
      <c r="IU253" s="217"/>
      <c r="IV253" s="217"/>
      <c r="IW253" s="217"/>
      <c r="IX253" s="217"/>
      <c r="IY253" s="217"/>
      <c r="IZ253" s="217"/>
      <c r="JA253" s="217"/>
      <c r="JB253" s="217"/>
      <c r="JC253" s="217"/>
      <c r="JD253" s="217"/>
      <c r="JE253" s="217"/>
      <c r="JF253" s="217"/>
      <c r="JG253" s="217"/>
      <c r="JH253" s="217"/>
      <c r="JI253" s="217"/>
      <c r="JJ253" s="217"/>
      <c r="JK253" s="217"/>
      <c r="JL253" s="217"/>
      <c r="JM253" s="217"/>
      <c r="JN253" s="217"/>
      <c r="JO253" s="217"/>
      <c r="JP253" s="217"/>
      <c r="JQ253" s="217"/>
      <c r="JR253" s="217"/>
      <c r="JS253" s="217"/>
      <c r="JT253" s="217"/>
      <c r="JU253" s="217"/>
      <c r="JV253" s="217"/>
      <c r="JW253" s="217"/>
      <c r="JX253" s="217"/>
      <c r="JY253" s="217"/>
      <c r="JZ253" s="217"/>
      <c r="KA253" s="217"/>
      <c r="KB253" s="217"/>
      <c r="KC253" s="217"/>
      <c r="KD253" s="217"/>
      <c r="KE253" s="217"/>
      <c r="KF253" s="217"/>
      <c r="KG253" s="217"/>
      <c r="KH253" s="217"/>
      <c r="KI253" s="217"/>
      <c r="KJ253" s="217"/>
      <c r="KK253" s="217"/>
      <c r="KL253" s="217"/>
      <c r="KM253" s="217"/>
      <c r="KN253" s="217"/>
      <c r="KO253" s="217"/>
      <c r="KP253" s="217"/>
      <c r="KQ253" s="217"/>
      <c r="KR253" s="217"/>
      <c r="KS253" s="217"/>
      <c r="KT253" s="217"/>
      <c r="KU253" s="217"/>
      <c r="KV253" s="217"/>
      <c r="KW253" s="217"/>
      <c r="KX253" s="217"/>
      <c r="KY253" s="217"/>
      <c r="KZ253" s="217"/>
      <c r="LA253" s="217"/>
      <c r="LB253" s="217"/>
      <c r="LC253" s="217"/>
      <c r="LD253" s="217"/>
      <c r="LE253" s="217"/>
      <c r="LF253" s="217"/>
      <c r="LG253" s="217"/>
      <c r="LH253" s="217"/>
      <c r="LI253" s="217"/>
      <c r="LJ253" s="217"/>
      <c r="LK253" s="217"/>
      <c r="LL253" s="217"/>
      <c r="LM253" s="217"/>
      <c r="LN253" s="217"/>
      <c r="LO253" s="217"/>
    </row>
    <row r="254" spans="7:327" x14ac:dyDescent="0.2"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F254" s="217"/>
      <c r="DG254" s="217"/>
      <c r="DH254" s="217"/>
      <c r="DI254" s="217"/>
      <c r="DJ254" s="217"/>
      <c r="DK254" s="217"/>
      <c r="DL254" s="217"/>
      <c r="DM254" s="217"/>
      <c r="DN254" s="217"/>
      <c r="DO254" s="217"/>
      <c r="DP254" s="217"/>
      <c r="DQ254" s="217"/>
      <c r="DR254" s="217"/>
      <c r="DS254" s="217"/>
      <c r="DT254" s="217"/>
      <c r="DU254" s="217"/>
      <c r="DV254" s="217"/>
      <c r="DW254" s="217"/>
      <c r="DX254" s="217"/>
      <c r="DY254" s="217"/>
      <c r="DZ254" s="217"/>
      <c r="EA254" s="217"/>
      <c r="EB254" s="217"/>
      <c r="EC254" s="217"/>
      <c r="ED254" s="217"/>
      <c r="EE254" s="217"/>
      <c r="EF254" s="217"/>
      <c r="EG254" s="217"/>
      <c r="EH254" s="217"/>
      <c r="EI254" s="217"/>
      <c r="EJ254" s="217"/>
      <c r="EK254" s="217"/>
      <c r="EL254" s="217"/>
      <c r="EM254" s="217"/>
      <c r="EN254" s="217"/>
      <c r="EO254" s="217"/>
      <c r="EP254" s="217"/>
      <c r="EQ254" s="217"/>
      <c r="ER254" s="217"/>
      <c r="ES254" s="217"/>
      <c r="ET254" s="217"/>
      <c r="EU254" s="217"/>
      <c r="EV254" s="217"/>
      <c r="EW254" s="217"/>
      <c r="EX254" s="217"/>
      <c r="EY254" s="217"/>
      <c r="EZ254" s="217"/>
      <c r="FA254" s="217"/>
      <c r="FB254" s="217"/>
      <c r="FC254" s="217"/>
      <c r="FD254" s="217"/>
      <c r="FE254" s="217"/>
      <c r="FF254" s="217"/>
      <c r="FG254" s="217"/>
      <c r="FH254" s="217"/>
      <c r="FI254" s="217"/>
      <c r="FJ254" s="217"/>
      <c r="FK254" s="217"/>
      <c r="FL254" s="217"/>
      <c r="FM254" s="217"/>
      <c r="FN254" s="217"/>
      <c r="FO254" s="217"/>
      <c r="FP254" s="217"/>
      <c r="FQ254" s="217"/>
      <c r="FR254" s="217"/>
      <c r="FS254" s="217"/>
      <c r="FT254" s="217"/>
      <c r="FU254" s="217"/>
      <c r="FV254" s="217"/>
      <c r="FW254" s="217"/>
      <c r="FX254" s="217"/>
      <c r="FY254" s="217"/>
      <c r="FZ254" s="217"/>
      <c r="GA254" s="217"/>
      <c r="GB254" s="217"/>
      <c r="GC254" s="217"/>
      <c r="GD254" s="217"/>
      <c r="GE254" s="217"/>
      <c r="GF254" s="217"/>
      <c r="GG254" s="217"/>
      <c r="GH254" s="217"/>
      <c r="GI254" s="217"/>
      <c r="GJ254" s="217"/>
      <c r="GK254" s="217"/>
      <c r="GL254" s="217"/>
      <c r="GM254" s="217"/>
      <c r="GN254" s="217"/>
      <c r="GO254" s="217"/>
      <c r="GP254" s="217"/>
      <c r="GQ254" s="217"/>
      <c r="GR254" s="217"/>
      <c r="GS254" s="217"/>
      <c r="GT254" s="217"/>
      <c r="GU254" s="217"/>
      <c r="GV254" s="217"/>
      <c r="GW254" s="217"/>
      <c r="GX254" s="217"/>
      <c r="GY254" s="217"/>
      <c r="GZ254" s="217"/>
      <c r="HA254" s="217"/>
      <c r="HB254" s="217"/>
      <c r="HC254" s="217"/>
      <c r="HD254" s="217"/>
      <c r="HE254" s="217"/>
      <c r="HF254" s="217"/>
      <c r="HG254" s="217"/>
      <c r="HH254" s="217"/>
      <c r="HI254" s="217"/>
      <c r="HJ254" s="217"/>
      <c r="HK254" s="217"/>
      <c r="HL254" s="217"/>
      <c r="HM254" s="217"/>
      <c r="HN254" s="217"/>
      <c r="HO254" s="217"/>
      <c r="HP254" s="217"/>
      <c r="HQ254" s="217"/>
      <c r="HR254" s="217"/>
      <c r="HS254" s="217"/>
      <c r="HT254" s="217"/>
      <c r="HU254" s="217"/>
      <c r="HV254" s="217"/>
      <c r="HW254" s="217"/>
      <c r="HX254" s="217"/>
      <c r="HY254" s="217"/>
      <c r="HZ254" s="217"/>
      <c r="IA254" s="217"/>
      <c r="IB254" s="217"/>
      <c r="IC254" s="217"/>
      <c r="ID254" s="217"/>
      <c r="IE254" s="217"/>
      <c r="IF254" s="217"/>
      <c r="IG254" s="217"/>
      <c r="IH254" s="217"/>
      <c r="II254" s="217"/>
      <c r="IJ254" s="217"/>
      <c r="IK254" s="217"/>
      <c r="IL254" s="217"/>
      <c r="IM254" s="217"/>
      <c r="IN254" s="217"/>
      <c r="IO254" s="217"/>
      <c r="IP254" s="217"/>
      <c r="IQ254" s="217"/>
      <c r="IR254" s="217"/>
      <c r="IS254" s="217"/>
      <c r="IT254" s="217"/>
      <c r="IU254" s="217"/>
      <c r="IV254" s="217"/>
      <c r="IW254" s="217"/>
      <c r="IX254" s="217"/>
      <c r="IY254" s="217"/>
      <c r="IZ254" s="217"/>
      <c r="JA254" s="217"/>
      <c r="JB254" s="217"/>
      <c r="JC254" s="217"/>
      <c r="JD254" s="217"/>
      <c r="JE254" s="217"/>
      <c r="JF254" s="217"/>
      <c r="JG254" s="217"/>
      <c r="JH254" s="217"/>
      <c r="JI254" s="217"/>
      <c r="JJ254" s="217"/>
      <c r="JK254" s="217"/>
      <c r="JL254" s="217"/>
      <c r="JM254" s="217"/>
      <c r="JN254" s="217"/>
      <c r="JO254" s="217"/>
      <c r="JP254" s="217"/>
      <c r="JQ254" s="217"/>
      <c r="JR254" s="217"/>
      <c r="JS254" s="217"/>
      <c r="JT254" s="217"/>
      <c r="JU254" s="217"/>
      <c r="JV254" s="217"/>
      <c r="JW254" s="217"/>
      <c r="JX254" s="217"/>
      <c r="JY254" s="217"/>
      <c r="JZ254" s="217"/>
      <c r="KA254" s="217"/>
      <c r="KB254" s="217"/>
      <c r="KC254" s="217"/>
      <c r="KD254" s="217"/>
      <c r="KE254" s="217"/>
      <c r="KF254" s="217"/>
      <c r="KG254" s="217"/>
      <c r="KH254" s="217"/>
      <c r="KI254" s="217"/>
      <c r="KJ254" s="217"/>
      <c r="KK254" s="217"/>
      <c r="KL254" s="217"/>
      <c r="KM254" s="217"/>
      <c r="KN254" s="217"/>
      <c r="KO254" s="217"/>
      <c r="KP254" s="217"/>
      <c r="KQ254" s="217"/>
      <c r="KR254" s="217"/>
      <c r="KS254" s="217"/>
      <c r="KT254" s="217"/>
      <c r="KU254" s="217"/>
      <c r="KV254" s="217"/>
      <c r="KW254" s="217"/>
      <c r="KX254" s="217"/>
      <c r="KY254" s="217"/>
      <c r="KZ254" s="217"/>
      <c r="LA254" s="217"/>
      <c r="LB254" s="217"/>
      <c r="LC254" s="217"/>
      <c r="LD254" s="217"/>
      <c r="LE254" s="217"/>
      <c r="LF254" s="217"/>
      <c r="LG254" s="217"/>
      <c r="LH254" s="217"/>
      <c r="LI254" s="217"/>
      <c r="LJ254" s="217"/>
      <c r="LK254" s="217"/>
      <c r="LL254" s="217"/>
      <c r="LM254" s="217"/>
      <c r="LN254" s="217"/>
      <c r="LO254" s="217"/>
    </row>
    <row r="255" spans="7:327" x14ac:dyDescent="0.2"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7"/>
      <c r="DF255" s="217"/>
      <c r="DG255" s="217"/>
      <c r="DH255" s="217"/>
      <c r="DI255" s="217"/>
      <c r="DJ255" s="217"/>
      <c r="DK255" s="217"/>
      <c r="DL255" s="217"/>
      <c r="DM255" s="217"/>
      <c r="DN255" s="217"/>
      <c r="DO255" s="217"/>
      <c r="DP255" s="217"/>
      <c r="DQ255" s="217"/>
      <c r="DR255" s="217"/>
      <c r="DS255" s="217"/>
      <c r="DT255" s="217"/>
      <c r="DU255" s="217"/>
      <c r="DV255" s="217"/>
      <c r="DW255" s="217"/>
      <c r="DX255" s="217"/>
      <c r="DY255" s="217"/>
      <c r="DZ255" s="217"/>
      <c r="EA255" s="217"/>
      <c r="EB255" s="217"/>
      <c r="EC255" s="217"/>
      <c r="ED255" s="217"/>
      <c r="EE255" s="217"/>
      <c r="EF255" s="217"/>
      <c r="EG255" s="217"/>
      <c r="EH255" s="217"/>
      <c r="EI255" s="217"/>
      <c r="EJ255" s="217"/>
      <c r="EK255" s="217"/>
      <c r="EL255" s="217"/>
      <c r="EM255" s="217"/>
      <c r="EN255" s="217"/>
      <c r="EO255" s="217"/>
      <c r="EP255" s="217"/>
      <c r="EQ255" s="217"/>
      <c r="ER255" s="217"/>
      <c r="ES255" s="217"/>
      <c r="ET255" s="217"/>
      <c r="EU255" s="217"/>
      <c r="EV255" s="217"/>
      <c r="EW255" s="217"/>
      <c r="EX255" s="217"/>
      <c r="EY255" s="217"/>
      <c r="EZ255" s="217"/>
      <c r="FA255" s="217"/>
      <c r="FB255" s="217"/>
      <c r="FC255" s="217"/>
      <c r="FD255" s="217"/>
      <c r="FE255" s="217"/>
      <c r="FF255" s="217"/>
      <c r="FG255" s="217"/>
      <c r="FH255" s="217"/>
      <c r="FI255" s="217"/>
      <c r="FJ255" s="217"/>
      <c r="FK255" s="217"/>
      <c r="FL255" s="217"/>
      <c r="FM255" s="217"/>
      <c r="FN255" s="217"/>
      <c r="FO255" s="217"/>
      <c r="FP255" s="217"/>
      <c r="FQ255" s="217"/>
      <c r="FR255" s="217"/>
      <c r="FS255" s="217"/>
      <c r="FT255" s="217"/>
      <c r="FU255" s="217"/>
      <c r="FV255" s="217"/>
      <c r="FW255" s="217"/>
      <c r="FX255" s="217"/>
      <c r="FY255" s="217"/>
      <c r="FZ255" s="217"/>
      <c r="GA255" s="217"/>
      <c r="GB255" s="217"/>
      <c r="GC255" s="217"/>
      <c r="GD255" s="217"/>
      <c r="GE255" s="217"/>
      <c r="GF255" s="217"/>
      <c r="GG255" s="217"/>
      <c r="GH255" s="217"/>
      <c r="GI255" s="217"/>
      <c r="GJ255" s="217"/>
      <c r="GK255" s="217"/>
      <c r="GL255" s="217"/>
      <c r="GM255" s="217"/>
      <c r="GN255" s="217"/>
      <c r="GO255" s="217"/>
      <c r="GP255" s="217"/>
      <c r="GQ255" s="217"/>
      <c r="GR255" s="217"/>
      <c r="GS255" s="217"/>
      <c r="GT255" s="217"/>
      <c r="GU255" s="217"/>
      <c r="GV255" s="217"/>
      <c r="GW255" s="217"/>
      <c r="GX255" s="217"/>
      <c r="GY255" s="217"/>
      <c r="GZ255" s="217"/>
      <c r="HA255" s="217"/>
      <c r="HB255" s="217"/>
      <c r="HC255" s="217"/>
      <c r="HD255" s="217"/>
      <c r="HE255" s="217"/>
      <c r="HF255" s="217"/>
      <c r="HG255" s="217"/>
      <c r="HH255" s="217"/>
      <c r="HI255" s="217"/>
      <c r="HJ255" s="217"/>
      <c r="HK255" s="217"/>
      <c r="HL255" s="217"/>
      <c r="HM255" s="217"/>
      <c r="HN255" s="217"/>
      <c r="HO255" s="217"/>
      <c r="HP255" s="217"/>
      <c r="HQ255" s="217"/>
      <c r="HR255" s="217"/>
      <c r="HS255" s="217"/>
      <c r="HT255" s="217"/>
      <c r="HU255" s="217"/>
      <c r="HV255" s="217"/>
      <c r="HW255" s="217"/>
      <c r="HX255" s="217"/>
      <c r="HY255" s="217"/>
      <c r="HZ255" s="217"/>
      <c r="IA255" s="217"/>
      <c r="IB255" s="217"/>
      <c r="IC255" s="217"/>
      <c r="ID255" s="217"/>
      <c r="IE255" s="217"/>
      <c r="IF255" s="217"/>
      <c r="IG255" s="217"/>
      <c r="IH255" s="217"/>
      <c r="II255" s="217"/>
      <c r="IJ255" s="217"/>
      <c r="IK255" s="217"/>
      <c r="IL255" s="217"/>
      <c r="IM255" s="217"/>
      <c r="IN255" s="217"/>
      <c r="IO255" s="217"/>
      <c r="IP255" s="217"/>
      <c r="IQ255" s="217"/>
      <c r="IR255" s="217"/>
      <c r="IS255" s="217"/>
      <c r="IT255" s="217"/>
      <c r="IU255" s="217"/>
      <c r="IV255" s="217"/>
      <c r="IW255" s="217"/>
      <c r="IX255" s="217"/>
      <c r="IY255" s="217"/>
      <c r="IZ255" s="217"/>
      <c r="JA255" s="217"/>
      <c r="JB255" s="217"/>
      <c r="JC255" s="217"/>
      <c r="JD255" s="217"/>
      <c r="JE255" s="217"/>
      <c r="JF255" s="217"/>
      <c r="JG255" s="217"/>
      <c r="JH255" s="217"/>
      <c r="JI255" s="217"/>
      <c r="JJ255" s="217"/>
      <c r="JK255" s="217"/>
      <c r="JL255" s="217"/>
      <c r="JM255" s="217"/>
      <c r="JN255" s="217"/>
      <c r="JO255" s="217"/>
      <c r="JP255" s="217"/>
      <c r="JQ255" s="217"/>
      <c r="JR255" s="217"/>
      <c r="JS255" s="217"/>
      <c r="JT255" s="217"/>
      <c r="JU255" s="217"/>
      <c r="JV255" s="217"/>
      <c r="JW255" s="217"/>
      <c r="JX255" s="217"/>
      <c r="JY255" s="217"/>
      <c r="JZ255" s="217"/>
      <c r="KA255" s="217"/>
      <c r="KB255" s="217"/>
      <c r="KC255" s="217"/>
      <c r="KD255" s="217"/>
      <c r="KE255" s="217"/>
      <c r="KF255" s="217"/>
      <c r="KG255" s="217"/>
      <c r="KH255" s="217"/>
      <c r="KI255" s="217"/>
      <c r="KJ255" s="217"/>
      <c r="KK255" s="217"/>
      <c r="KL255" s="217"/>
      <c r="KM255" s="217"/>
      <c r="KN255" s="217"/>
      <c r="KO255" s="217"/>
      <c r="KP255" s="217"/>
      <c r="KQ255" s="217"/>
      <c r="KR255" s="217"/>
      <c r="KS255" s="217"/>
      <c r="KT255" s="217"/>
      <c r="KU255" s="217"/>
      <c r="KV255" s="217"/>
      <c r="KW255" s="217"/>
      <c r="KX255" s="217"/>
      <c r="KY255" s="217"/>
      <c r="KZ255" s="217"/>
      <c r="LA255" s="217"/>
      <c r="LB255" s="217"/>
      <c r="LC255" s="217"/>
      <c r="LD255" s="217"/>
      <c r="LE255" s="217"/>
      <c r="LF255" s="217"/>
      <c r="LG255" s="217"/>
      <c r="LH255" s="217"/>
      <c r="LI255" s="217"/>
      <c r="LJ255" s="217"/>
      <c r="LK255" s="217"/>
      <c r="LL255" s="217"/>
      <c r="LM255" s="217"/>
      <c r="LN255" s="217"/>
      <c r="LO255" s="217"/>
    </row>
    <row r="256" spans="7:327" x14ac:dyDescent="0.2"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7"/>
      <c r="DF256" s="217"/>
      <c r="DG256" s="217"/>
      <c r="DH256" s="217"/>
      <c r="DI256" s="217"/>
      <c r="DJ256" s="217"/>
      <c r="DK256" s="217"/>
      <c r="DL256" s="217"/>
      <c r="DM256" s="217"/>
      <c r="DN256" s="217"/>
      <c r="DO256" s="217"/>
      <c r="DP256" s="217"/>
      <c r="DQ256" s="217"/>
      <c r="DR256" s="217"/>
      <c r="DS256" s="217"/>
      <c r="DT256" s="217"/>
      <c r="DU256" s="217"/>
      <c r="DV256" s="217"/>
      <c r="DW256" s="217"/>
      <c r="DX256" s="217"/>
      <c r="DY256" s="217"/>
      <c r="DZ256" s="217"/>
      <c r="EA256" s="217"/>
      <c r="EB256" s="217"/>
      <c r="EC256" s="217"/>
      <c r="ED256" s="217"/>
      <c r="EE256" s="217"/>
      <c r="EF256" s="217"/>
      <c r="EG256" s="217"/>
      <c r="EH256" s="217"/>
      <c r="EI256" s="217"/>
      <c r="EJ256" s="217"/>
      <c r="EK256" s="217"/>
      <c r="EL256" s="217"/>
      <c r="EM256" s="217"/>
      <c r="EN256" s="217"/>
      <c r="EO256" s="217"/>
      <c r="EP256" s="217"/>
      <c r="EQ256" s="217"/>
      <c r="ER256" s="217"/>
      <c r="ES256" s="217"/>
      <c r="ET256" s="217"/>
      <c r="EU256" s="217"/>
      <c r="EV256" s="217"/>
      <c r="EW256" s="217"/>
      <c r="EX256" s="217"/>
      <c r="EY256" s="217"/>
      <c r="EZ256" s="217"/>
      <c r="FA256" s="217"/>
      <c r="FB256" s="217"/>
      <c r="FC256" s="217"/>
      <c r="FD256" s="217"/>
      <c r="FE256" s="217"/>
      <c r="FF256" s="217"/>
      <c r="FG256" s="217"/>
      <c r="FH256" s="217"/>
      <c r="FI256" s="217"/>
      <c r="FJ256" s="217"/>
      <c r="FK256" s="217"/>
      <c r="FL256" s="217"/>
      <c r="FM256" s="217"/>
      <c r="FN256" s="217"/>
      <c r="FO256" s="217"/>
      <c r="FP256" s="217"/>
      <c r="FQ256" s="217"/>
      <c r="FR256" s="217"/>
      <c r="FS256" s="217"/>
      <c r="FT256" s="217"/>
      <c r="FU256" s="217"/>
      <c r="FV256" s="217"/>
      <c r="FW256" s="217"/>
      <c r="FX256" s="217"/>
      <c r="FY256" s="217"/>
      <c r="FZ256" s="217"/>
      <c r="GA256" s="217"/>
      <c r="GB256" s="217"/>
      <c r="GC256" s="217"/>
      <c r="GD256" s="217"/>
      <c r="GE256" s="217"/>
      <c r="GF256" s="217"/>
      <c r="GG256" s="217"/>
      <c r="GH256" s="217"/>
      <c r="GI256" s="217"/>
      <c r="GJ256" s="217"/>
      <c r="GK256" s="217"/>
      <c r="GL256" s="217"/>
      <c r="GM256" s="217"/>
      <c r="GN256" s="217"/>
      <c r="GO256" s="217"/>
      <c r="GP256" s="217"/>
      <c r="GQ256" s="217"/>
      <c r="GR256" s="217"/>
      <c r="GS256" s="217"/>
      <c r="GT256" s="217"/>
      <c r="GU256" s="217"/>
      <c r="GV256" s="217"/>
      <c r="GW256" s="217"/>
      <c r="GX256" s="217"/>
      <c r="GY256" s="217"/>
      <c r="GZ256" s="217"/>
      <c r="HA256" s="217"/>
      <c r="HB256" s="217"/>
      <c r="HC256" s="217"/>
      <c r="HD256" s="217"/>
      <c r="HE256" s="217"/>
      <c r="HF256" s="217"/>
      <c r="HG256" s="217"/>
      <c r="HH256" s="217"/>
      <c r="HI256" s="217"/>
      <c r="HJ256" s="217"/>
      <c r="HK256" s="217"/>
      <c r="HL256" s="217"/>
      <c r="HM256" s="217"/>
      <c r="HN256" s="217"/>
      <c r="HO256" s="217"/>
      <c r="HP256" s="217"/>
      <c r="HQ256" s="217"/>
      <c r="HR256" s="217"/>
      <c r="HS256" s="217"/>
      <c r="HT256" s="217"/>
      <c r="HU256" s="217"/>
      <c r="HV256" s="217"/>
      <c r="HW256" s="217"/>
      <c r="HX256" s="217"/>
      <c r="HY256" s="217"/>
      <c r="HZ256" s="217"/>
      <c r="IA256" s="217"/>
      <c r="IB256" s="217"/>
      <c r="IC256" s="217"/>
      <c r="ID256" s="217"/>
      <c r="IE256" s="217"/>
      <c r="IF256" s="217"/>
      <c r="IG256" s="217"/>
      <c r="IH256" s="217"/>
      <c r="II256" s="217"/>
      <c r="IJ256" s="217"/>
      <c r="IK256" s="217"/>
      <c r="IL256" s="217"/>
      <c r="IM256" s="217"/>
      <c r="IN256" s="217"/>
      <c r="IO256" s="217"/>
      <c r="IP256" s="217"/>
      <c r="IQ256" s="217"/>
      <c r="IR256" s="217"/>
      <c r="IS256" s="217"/>
      <c r="IT256" s="217"/>
      <c r="IU256" s="217"/>
      <c r="IV256" s="217"/>
      <c r="IW256" s="217"/>
      <c r="IX256" s="217"/>
      <c r="IY256" s="217"/>
      <c r="IZ256" s="217"/>
      <c r="JA256" s="217"/>
      <c r="JB256" s="217"/>
      <c r="JC256" s="217"/>
      <c r="JD256" s="217"/>
      <c r="JE256" s="217"/>
      <c r="JF256" s="217"/>
      <c r="JG256" s="217"/>
      <c r="JH256" s="217"/>
      <c r="JI256" s="217"/>
      <c r="JJ256" s="217"/>
      <c r="JK256" s="217"/>
      <c r="JL256" s="217"/>
      <c r="JM256" s="217"/>
      <c r="JN256" s="217"/>
      <c r="JO256" s="217"/>
      <c r="JP256" s="217"/>
      <c r="JQ256" s="217"/>
      <c r="JR256" s="217"/>
      <c r="JS256" s="217"/>
      <c r="JT256" s="217"/>
      <c r="JU256" s="217"/>
      <c r="JV256" s="217"/>
      <c r="JW256" s="217"/>
      <c r="JX256" s="217"/>
      <c r="JY256" s="217"/>
      <c r="JZ256" s="217"/>
      <c r="KA256" s="217"/>
      <c r="KB256" s="217"/>
      <c r="KC256" s="217"/>
      <c r="KD256" s="217"/>
      <c r="KE256" s="217"/>
      <c r="KF256" s="217"/>
      <c r="KG256" s="217"/>
      <c r="KH256" s="217"/>
      <c r="KI256" s="217"/>
      <c r="KJ256" s="217"/>
      <c r="KK256" s="217"/>
      <c r="KL256" s="217"/>
      <c r="KM256" s="217"/>
      <c r="KN256" s="217"/>
      <c r="KO256" s="217"/>
      <c r="KP256" s="217"/>
      <c r="KQ256" s="217"/>
      <c r="KR256" s="217"/>
      <c r="KS256" s="217"/>
      <c r="KT256" s="217"/>
      <c r="KU256" s="217"/>
      <c r="KV256" s="217"/>
      <c r="KW256" s="217"/>
      <c r="KX256" s="217"/>
      <c r="KY256" s="217"/>
      <c r="KZ256" s="217"/>
      <c r="LA256" s="217"/>
      <c r="LB256" s="217"/>
      <c r="LC256" s="217"/>
      <c r="LD256" s="217"/>
      <c r="LE256" s="217"/>
      <c r="LF256" s="217"/>
      <c r="LG256" s="217"/>
      <c r="LH256" s="217"/>
      <c r="LI256" s="217"/>
      <c r="LJ256" s="217"/>
      <c r="LK256" s="217"/>
      <c r="LL256" s="217"/>
      <c r="LM256" s="217"/>
      <c r="LN256" s="217"/>
      <c r="LO256" s="217"/>
    </row>
    <row r="257" spans="7:327" x14ac:dyDescent="0.2"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  <c r="DP257" s="217"/>
      <c r="DQ257" s="217"/>
      <c r="DR257" s="217"/>
      <c r="DS257" s="217"/>
      <c r="DT257" s="217"/>
      <c r="DU257" s="217"/>
      <c r="DV257" s="217"/>
      <c r="DW257" s="217"/>
      <c r="DX257" s="217"/>
      <c r="DY257" s="217"/>
      <c r="DZ257" s="217"/>
      <c r="EA257" s="217"/>
      <c r="EB257" s="217"/>
      <c r="EC257" s="217"/>
      <c r="ED257" s="217"/>
      <c r="EE257" s="217"/>
      <c r="EF257" s="217"/>
      <c r="EG257" s="217"/>
      <c r="EH257" s="217"/>
      <c r="EI257" s="217"/>
      <c r="EJ257" s="217"/>
      <c r="EK257" s="217"/>
      <c r="EL257" s="217"/>
      <c r="EM257" s="217"/>
      <c r="EN257" s="217"/>
      <c r="EO257" s="217"/>
      <c r="EP257" s="217"/>
      <c r="EQ257" s="217"/>
      <c r="ER257" s="217"/>
      <c r="ES257" s="217"/>
      <c r="ET257" s="217"/>
      <c r="EU257" s="217"/>
      <c r="EV257" s="217"/>
      <c r="EW257" s="217"/>
      <c r="EX257" s="217"/>
      <c r="EY257" s="217"/>
      <c r="EZ257" s="217"/>
      <c r="FA257" s="217"/>
      <c r="FB257" s="217"/>
      <c r="FC257" s="217"/>
      <c r="FD257" s="217"/>
      <c r="FE257" s="217"/>
      <c r="FF257" s="217"/>
      <c r="FG257" s="217"/>
      <c r="FH257" s="217"/>
      <c r="FI257" s="217"/>
      <c r="FJ257" s="217"/>
      <c r="FK257" s="217"/>
      <c r="FL257" s="217"/>
      <c r="FM257" s="217"/>
      <c r="FN257" s="217"/>
      <c r="FO257" s="217"/>
      <c r="FP257" s="217"/>
      <c r="FQ257" s="217"/>
      <c r="FR257" s="217"/>
      <c r="FS257" s="217"/>
      <c r="FT257" s="217"/>
      <c r="FU257" s="217"/>
      <c r="FV257" s="217"/>
      <c r="FW257" s="217"/>
      <c r="FX257" s="217"/>
      <c r="FY257" s="217"/>
      <c r="FZ257" s="217"/>
      <c r="GA257" s="217"/>
      <c r="GB257" s="217"/>
      <c r="GC257" s="217"/>
      <c r="GD257" s="217"/>
      <c r="GE257" s="217"/>
      <c r="GF257" s="217"/>
      <c r="GG257" s="217"/>
      <c r="GH257" s="217"/>
      <c r="GI257" s="217"/>
      <c r="GJ257" s="217"/>
      <c r="GK257" s="217"/>
      <c r="GL257" s="217"/>
      <c r="GM257" s="217"/>
      <c r="GN257" s="217"/>
      <c r="GO257" s="217"/>
      <c r="GP257" s="217"/>
      <c r="GQ257" s="217"/>
      <c r="GR257" s="217"/>
      <c r="GS257" s="217"/>
      <c r="GT257" s="217"/>
      <c r="GU257" s="217"/>
      <c r="GV257" s="217"/>
      <c r="GW257" s="217"/>
      <c r="GX257" s="217"/>
      <c r="GY257" s="217"/>
      <c r="GZ257" s="217"/>
      <c r="HA257" s="217"/>
      <c r="HB257" s="217"/>
      <c r="HC257" s="217"/>
      <c r="HD257" s="217"/>
      <c r="HE257" s="217"/>
      <c r="HF257" s="217"/>
      <c r="HG257" s="217"/>
      <c r="HH257" s="217"/>
      <c r="HI257" s="217"/>
      <c r="HJ257" s="217"/>
      <c r="HK257" s="217"/>
      <c r="HL257" s="217"/>
      <c r="HM257" s="217"/>
      <c r="HN257" s="217"/>
      <c r="HO257" s="217"/>
      <c r="HP257" s="217"/>
      <c r="HQ257" s="217"/>
      <c r="HR257" s="217"/>
      <c r="HS257" s="217"/>
      <c r="HT257" s="217"/>
      <c r="HU257" s="217"/>
      <c r="HV257" s="217"/>
      <c r="HW257" s="217"/>
      <c r="HX257" s="217"/>
      <c r="HY257" s="217"/>
      <c r="HZ257" s="217"/>
      <c r="IA257" s="217"/>
      <c r="IB257" s="217"/>
      <c r="IC257" s="217"/>
      <c r="ID257" s="217"/>
      <c r="IE257" s="217"/>
      <c r="IF257" s="217"/>
      <c r="IG257" s="217"/>
      <c r="IH257" s="217"/>
      <c r="II257" s="217"/>
      <c r="IJ257" s="217"/>
      <c r="IK257" s="217"/>
      <c r="IL257" s="217"/>
      <c r="IM257" s="217"/>
      <c r="IN257" s="217"/>
      <c r="IO257" s="217"/>
      <c r="IP257" s="217"/>
      <c r="IQ257" s="217"/>
      <c r="IR257" s="217"/>
      <c r="IS257" s="217"/>
      <c r="IT257" s="217"/>
      <c r="IU257" s="217"/>
      <c r="IV257" s="217"/>
      <c r="IW257" s="217"/>
      <c r="IX257" s="217"/>
      <c r="IY257" s="217"/>
      <c r="IZ257" s="217"/>
      <c r="JA257" s="217"/>
      <c r="JB257" s="217"/>
      <c r="JC257" s="217"/>
      <c r="JD257" s="217"/>
      <c r="JE257" s="217"/>
      <c r="JF257" s="217"/>
      <c r="JG257" s="217"/>
      <c r="JH257" s="217"/>
      <c r="JI257" s="217"/>
      <c r="JJ257" s="217"/>
      <c r="JK257" s="217"/>
      <c r="JL257" s="217"/>
      <c r="JM257" s="217"/>
      <c r="JN257" s="217"/>
      <c r="JO257" s="217"/>
      <c r="JP257" s="217"/>
      <c r="JQ257" s="217"/>
      <c r="JR257" s="217"/>
      <c r="JS257" s="217"/>
      <c r="JT257" s="217"/>
      <c r="JU257" s="217"/>
      <c r="JV257" s="217"/>
      <c r="JW257" s="217"/>
      <c r="JX257" s="217"/>
      <c r="JY257" s="217"/>
      <c r="JZ257" s="217"/>
      <c r="KA257" s="217"/>
      <c r="KB257" s="217"/>
      <c r="KC257" s="217"/>
      <c r="KD257" s="217"/>
      <c r="KE257" s="217"/>
      <c r="KF257" s="217"/>
      <c r="KG257" s="217"/>
      <c r="KH257" s="217"/>
      <c r="KI257" s="217"/>
      <c r="KJ257" s="217"/>
      <c r="KK257" s="217"/>
      <c r="KL257" s="217"/>
      <c r="KM257" s="217"/>
      <c r="KN257" s="217"/>
      <c r="KO257" s="217"/>
      <c r="KP257" s="217"/>
      <c r="KQ257" s="217"/>
      <c r="KR257" s="217"/>
      <c r="KS257" s="217"/>
      <c r="KT257" s="217"/>
      <c r="KU257" s="217"/>
      <c r="KV257" s="217"/>
      <c r="KW257" s="217"/>
      <c r="KX257" s="217"/>
      <c r="KY257" s="217"/>
      <c r="KZ257" s="217"/>
      <c r="LA257" s="217"/>
      <c r="LB257" s="217"/>
      <c r="LC257" s="217"/>
      <c r="LD257" s="217"/>
      <c r="LE257" s="217"/>
      <c r="LF257" s="217"/>
      <c r="LG257" s="217"/>
      <c r="LH257" s="217"/>
      <c r="LI257" s="217"/>
      <c r="LJ257" s="217"/>
      <c r="LK257" s="217"/>
      <c r="LL257" s="217"/>
      <c r="LM257" s="217"/>
      <c r="LN257" s="217"/>
      <c r="LO257" s="217"/>
    </row>
    <row r="258" spans="7:327" x14ac:dyDescent="0.2"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  <c r="DP258" s="217"/>
      <c r="DQ258" s="217"/>
      <c r="DR258" s="217"/>
      <c r="DS258" s="217"/>
      <c r="DT258" s="217"/>
      <c r="DU258" s="217"/>
      <c r="DV258" s="217"/>
      <c r="DW258" s="217"/>
      <c r="DX258" s="217"/>
      <c r="DY258" s="217"/>
      <c r="DZ258" s="217"/>
      <c r="EA258" s="217"/>
      <c r="EB258" s="217"/>
      <c r="EC258" s="217"/>
      <c r="ED258" s="217"/>
      <c r="EE258" s="217"/>
      <c r="EF258" s="217"/>
      <c r="EG258" s="217"/>
      <c r="EH258" s="217"/>
      <c r="EI258" s="217"/>
      <c r="EJ258" s="217"/>
      <c r="EK258" s="217"/>
      <c r="EL258" s="217"/>
      <c r="EM258" s="217"/>
      <c r="EN258" s="217"/>
      <c r="EO258" s="217"/>
      <c r="EP258" s="217"/>
      <c r="EQ258" s="217"/>
      <c r="ER258" s="217"/>
      <c r="ES258" s="217"/>
      <c r="ET258" s="217"/>
      <c r="EU258" s="217"/>
      <c r="EV258" s="217"/>
      <c r="EW258" s="217"/>
      <c r="EX258" s="217"/>
      <c r="EY258" s="217"/>
      <c r="EZ258" s="217"/>
      <c r="FA258" s="217"/>
      <c r="FB258" s="217"/>
      <c r="FC258" s="217"/>
      <c r="FD258" s="217"/>
      <c r="FE258" s="217"/>
      <c r="FF258" s="217"/>
      <c r="FG258" s="217"/>
      <c r="FH258" s="217"/>
      <c r="FI258" s="217"/>
      <c r="FJ258" s="217"/>
      <c r="FK258" s="217"/>
      <c r="FL258" s="217"/>
      <c r="FM258" s="217"/>
      <c r="FN258" s="217"/>
      <c r="FO258" s="217"/>
      <c r="FP258" s="217"/>
      <c r="FQ258" s="217"/>
      <c r="FR258" s="217"/>
      <c r="FS258" s="217"/>
      <c r="FT258" s="217"/>
      <c r="FU258" s="217"/>
      <c r="FV258" s="217"/>
      <c r="FW258" s="217"/>
      <c r="FX258" s="217"/>
      <c r="FY258" s="217"/>
      <c r="FZ258" s="217"/>
      <c r="GA258" s="217"/>
      <c r="GB258" s="217"/>
      <c r="GC258" s="217"/>
      <c r="GD258" s="217"/>
      <c r="GE258" s="217"/>
      <c r="GF258" s="217"/>
      <c r="GG258" s="217"/>
      <c r="GH258" s="217"/>
      <c r="GI258" s="217"/>
      <c r="GJ258" s="217"/>
      <c r="GK258" s="217"/>
      <c r="GL258" s="217"/>
      <c r="GM258" s="217"/>
      <c r="GN258" s="217"/>
      <c r="GO258" s="217"/>
      <c r="GP258" s="217"/>
      <c r="GQ258" s="217"/>
      <c r="GR258" s="217"/>
      <c r="GS258" s="217"/>
      <c r="GT258" s="217"/>
      <c r="GU258" s="217"/>
      <c r="GV258" s="217"/>
      <c r="GW258" s="217"/>
      <c r="GX258" s="217"/>
      <c r="GY258" s="217"/>
      <c r="GZ258" s="217"/>
      <c r="HA258" s="217"/>
      <c r="HB258" s="217"/>
      <c r="HC258" s="217"/>
      <c r="HD258" s="217"/>
      <c r="HE258" s="217"/>
      <c r="HF258" s="217"/>
      <c r="HG258" s="217"/>
      <c r="HH258" s="217"/>
      <c r="HI258" s="217"/>
      <c r="HJ258" s="217"/>
      <c r="HK258" s="217"/>
      <c r="HL258" s="217"/>
      <c r="HM258" s="217"/>
      <c r="HN258" s="217"/>
      <c r="HO258" s="217"/>
      <c r="HP258" s="217"/>
      <c r="HQ258" s="217"/>
      <c r="HR258" s="217"/>
      <c r="HS258" s="217"/>
      <c r="HT258" s="217"/>
      <c r="HU258" s="217"/>
      <c r="HV258" s="217"/>
      <c r="HW258" s="217"/>
      <c r="HX258" s="217"/>
      <c r="HY258" s="217"/>
      <c r="HZ258" s="217"/>
      <c r="IA258" s="217"/>
      <c r="IB258" s="217"/>
      <c r="IC258" s="217"/>
      <c r="ID258" s="217"/>
      <c r="IE258" s="217"/>
      <c r="IF258" s="217"/>
      <c r="IG258" s="217"/>
      <c r="IH258" s="217"/>
      <c r="II258" s="217"/>
      <c r="IJ258" s="217"/>
      <c r="IK258" s="217"/>
      <c r="IL258" s="217"/>
      <c r="IM258" s="217"/>
      <c r="IN258" s="217"/>
      <c r="IO258" s="217"/>
      <c r="IP258" s="217"/>
      <c r="IQ258" s="217"/>
      <c r="IR258" s="217"/>
      <c r="IS258" s="217"/>
      <c r="IT258" s="217"/>
      <c r="IU258" s="217"/>
      <c r="IV258" s="217"/>
      <c r="IW258" s="217"/>
      <c r="IX258" s="217"/>
      <c r="IY258" s="217"/>
      <c r="IZ258" s="217"/>
      <c r="JA258" s="217"/>
      <c r="JB258" s="217"/>
      <c r="JC258" s="217"/>
      <c r="JD258" s="217"/>
      <c r="JE258" s="217"/>
      <c r="JF258" s="217"/>
      <c r="JG258" s="217"/>
      <c r="JH258" s="217"/>
      <c r="JI258" s="217"/>
      <c r="JJ258" s="217"/>
      <c r="JK258" s="217"/>
      <c r="JL258" s="217"/>
      <c r="JM258" s="217"/>
      <c r="JN258" s="217"/>
      <c r="JO258" s="217"/>
      <c r="JP258" s="217"/>
      <c r="JQ258" s="217"/>
      <c r="JR258" s="217"/>
      <c r="JS258" s="217"/>
      <c r="JT258" s="217"/>
      <c r="JU258" s="217"/>
      <c r="JV258" s="217"/>
      <c r="JW258" s="217"/>
      <c r="JX258" s="217"/>
      <c r="JY258" s="217"/>
      <c r="JZ258" s="217"/>
      <c r="KA258" s="217"/>
      <c r="KB258" s="217"/>
      <c r="KC258" s="217"/>
      <c r="KD258" s="217"/>
      <c r="KE258" s="217"/>
      <c r="KF258" s="217"/>
      <c r="KG258" s="217"/>
      <c r="KH258" s="217"/>
      <c r="KI258" s="217"/>
      <c r="KJ258" s="217"/>
      <c r="KK258" s="217"/>
      <c r="KL258" s="217"/>
      <c r="KM258" s="217"/>
      <c r="KN258" s="217"/>
      <c r="KO258" s="217"/>
      <c r="KP258" s="217"/>
      <c r="KQ258" s="217"/>
      <c r="KR258" s="217"/>
      <c r="KS258" s="217"/>
      <c r="KT258" s="217"/>
      <c r="KU258" s="217"/>
      <c r="KV258" s="217"/>
      <c r="KW258" s="217"/>
      <c r="KX258" s="217"/>
      <c r="KY258" s="217"/>
      <c r="KZ258" s="217"/>
      <c r="LA258" s="217"/>
      <c r="LB258" s="217"/>
      <c r="LC258" s="217"/>
      <c r="LD258" s="217"/>
      <c r="LE258" s="217"/>
      <c r="LF258" s="217"/>
      <c r="LG258" s="217"/>
      <c r="LH258" s="217"/>
      <c r="LI258" s="217"/>
      <c r="LJ258" s="217"/>
      <c r="LK258" s="217"/>
      <c r="LL258" s="217"/>
      <c r="LM258" s="217"/>
      <c r="LN258" s="217"/>
      <c r="LO258" s="217"/>
    </row>
    <row r="259" spans="7:327" x14ac:dyDescent="0.2"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  <c r="DP259" s="217"/>
      <c r="DQ259" s="217"/>
      <c r="DR259" s="217"/>
      <c r="DS259" s="217"/>
      <c r="DT259" s="217"/>
      <c r="DU259" s="217"/>
      <c r="DV259" s="217"/>
      <c r="DW259" s="217"/>
      <c r="DX259" s="217"/>
      <c r="DY259" s="217"/>
      <c r="DZ259" s="217"/>
      <c r="EA259" s="217"/>
      <c r="EB259" s="217"/>
      <c r="EC259" s="217"/>
      <c r="ED259" s="217"/>
      <c r="EE259" s="217"/>
      <c r="EF259" s="217"/>
      <c r="EG259" s="217"/>
      <c r="EH259" s="217"/>
      <c r="EI259" s="217"/>
      <c r="EJ259" s="217"/>
      <c r="EK259" s="217"/>
      <c r="EL259" s="217"/>
      <c r="EM259" s="217"/>
      <c r="EN259" s="217"/>
      <c r="EO259" s="217"/>
      <c r="EP259" s="217"/>
      <c r="EQ259" s="217"/>
      <c r="ER259" s="217"/>
      <c r="ES259" s="217"/>
      <c r="ET259" s="217"/>
      <c r="EU259" s="217"/>
      <c r="EV259" s="217"/>
      <c r="EW259" s="217"/>
      <c r="EX259" s="217"/>
      <c r="EY259" s="217"/>
      <c r="EZ259" s="217"/>
      <c r="FA259" s="217"/>
      <c r="FB259" s="217"/>
      <c r="FC259" s="217"/>
      <c r="FD259" s="217"/>
      <c r="FE259" s="217"/>
      <c r="FF259" s="217"/>
      <c r="FG259" s="217"/>
      <c r="FH259" s="217"/>
      <c r="FI259" s="217"/>
      <c r="FJ259" s="217"/>
      <c r="FK259" s="217"/>
      <c r="FL259" s="217"/>
      <c r="FM259" s="217"/>
      <c r="FN259" s="217"/>
      <c r="FO259" s="217"/>
      <c r="FP259" s="217"/>
      <c r="FQ259" s="217"/>
      <c r="FR259" s="217"/>
      <c r="FS259" s="217"/>
      <c r="FT259" s="217"/>
      <c r="FU259" s="217"/>
      <c r="FV259" s="217"/>
      <c r="FW259" s="217"/>
      <c r="FX259" s="217"/>
      <c r="FY259" s="217"/>
      <c r="FZ259" s="217"/>
      <c r="GA259" s="217"/>
      <c r="GB259" s="217"/>
      <c r="GC259" s="217"/>
      <c r="GD259" s="217"/>
      <c r="GE259" s="217"/>
      <c r="GF259" s="217"/>
      <c r="GG259" s="217"/>
      <c r="GH259" s="217"/>
      <c r="GI259" s="217"/>
      <c r="GJ259" s="217"/>
      <c r="GK259" s="217"/>
      <c r="GL259" s="217"/>
      <c r="GM259" s="217"/>
      <c r="GN259" s="217"/>
      <c r="GO259" s="217"/>
      <c r="GP259" s="217"/>
      <c r="GQ259" s="217"/>
      <c r="GR259" s="217"/>
      <c r="GS259" s="217"/>
      <c r="GT259" s="217"/>
      <c r="GU259" s="217"/>
      <c r="GV259" s="217"/>
      <c r="GW259" s="217"/>
      <c r="GX259" s="217"/>
      <c r="GY259" s="217"/>
      <c r="GZ259" s="217"/>
      <c r="HA259" s="217"/>
      <c r="HB259" s="217"/>
      <c r="HC259" s="217"/>
      <c r="HD259" s="217"/>
      <c r="HE259" s="217"/>
      <c r="HF259" s="217"/>
      <c r="HG259" s="217"/>
      <c r="HH259" s="217"/>
      <c r="HI259" s="217"/>
      <c r="HJ259" s="217"/>
      <c r="HK259" s="217"/>
      <c r="HL259" s="217"/>
      <c r="HM259" s="217"/>
      <c r="HN259" s="217"/>
      <c r="HO259" s="217"/>
      <c r="HP259" s="217"/>
      <c r="HQ259" s="217"/>
      <c r="HR259" s="217"/>
      <c r="HS259" s="217"/>
      <c r="HT259" s="217"/>
      <c r="HU259" s="217"/>
      <c r="HV259" s="217"/>
      <c r="HW259" s="217"/>
      <c r="HX259" s="217"/>
      <c r="HY259" s="217"/>
      <c r="HZ259" s="217"/>
      <c r="IA259" s="217"/>
      <c r="IB259" s="217"/>
      <c r="IC259" s="217"/>
      <c r="ID259" s="217"/>
      <c r="IE259" s="217"/>
      <c r="IF259" s="217"/>
      <c r="IG259" s="217"/>
      <c r="IH259" s="217"/>
      <c r="II259" s="217"/>
      <c r="IJ259" s="217"/>
      <c r="IK259" s="217"/>
      <c r="IL259" s="217"/>
      <c r="IM259" s="217"/>
      <c r="IN259" s="217"/>
      <c r="IO259" s="217"/>
      <c r="IP259" s="217"/>
      <c r="IQ259" s="217"/>
      <c r="IR259" s="217"/>
      <c r="IS259" s="217"/>
      <c r="IT259" s="217"/>
      <c r="IU259" s="217"/>
      <c r="IV259" s="217"/>
      <c r="IW259" s="217"/>
      <c r="IX259" s="217"/>
      <c r="IY259" s="217"/>
      <c r="IZ259" s="217"/>
      <c r="JA259" s="217"/>
      <c r="JB259" s="217"/>
      <c r="JC259" s="217"/>
      <c r="JD259" s="217"/>
      <c r="JE259" s="217"/>
      <c r="JF259" s="217"/>
      <c r="JG259" s="217"/>
      <c r="JH259" s="217"/>
      <c r="JI259" s="217"/>
      <c r="JJ259" s="217"/>
      <c r="JK259" s="217"/>
      <c r="JL259" s="217"/>
      <c r="JM259" s="217"/>
      <c r="JN259" s="217"/>
      <c r="JO259" s="217"/>
      <c r="JP259" s="217"/>
      <c r="JQ259" s="217"/>
      <c r="JR259" s="217"/>
      <c r="JS259" s="217"/>
      <c r="JT259" s="217"/>
      <c r="JU259" s="217"/>
      <c r="JV259" s="217"/>
      <c r="JW259" s="217"/>
      <c r="JX259" s="217"/>
      <c r="JY259" s="217"/>
      <c r="JZ259" s="217"/>
      <c r="KA259" s="217"/>
      <c r="KB259" s="217"/>
      <c r="KC259" s="217"/>
      <c r="KD259" s="217"/>
      <c r="KE259" s="217"/>
      <c r="KF259" s="217"/>
      <c r="KG259" s="217"/>
      <c r="KH259" s="217"/>
      <c r="KI259" s="217"/>
      <c r="KJ259" s="217"/>
      <c r="KK259" s="217"/>
      <c r="KL259" s="217"/>
      <c r="KM259" s="217"/>
      <c r="KN259" s="217"/>
      <c r="KO259" s="217"/>
      <c r="KP259" s="217"/>
      <c r="KQ259" s="217"/>
      <c r="KR259" s="217"/>
      <c r="KS259" s="217"/>
      <c r="KT259" s="217"/>
      <c r="KU259" s="217"/>
      <c r="KV259" s="217"/>
      <c r="KW259" s="217"/>
      <c r="KX259" s="217"/>
      <c r="KY259" s="217"/>
      <c r="KZ259" s="217"/>
      <c r="LA259" s="217"/>
      <c r="LB259" s="217"/>
      <c r="LC259" s="217"/>
      <c r="LD259" s="217"/>
      <c r="LE259" s="217"/>
      <c r="LF259" s="217"/>
      <c r="LG259" s="217"/>
      <c r="LH259" s="217"/>
      <c r="LI259" s="217"/>
      <c r="LJ259" s="217"/>
      <c r="LK259" s="217"/>
      <c r="LL259" s="217"/>
      <c r="LM259" s="217"/>
      <c r="LN259" s="217"/>
      <c r="LO259" s="217"/>
    </row>
    <row r="260" spans="7:327" x14ac:dyDescent="0.2"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  <c r="DP260" s="217"/>
      <c r="DQ260" s="217"/>
      <c r="DR260" s="217"/>
      <c r="DS260" s="217"/>
      <c r="DT260" s="217"/>
      <c r="DU260" s="217"/>
      <c r="DV260" s="217"/>
      <c r="DW260" s="217"/>
      <c r="DX260" s="217"/>
      <c r="DY260" s="217"/>
      <c r="DZ260" s="217"/>
      <c r="EA260" s="217"/>
      <c r="EB260" s="217"/>
      <c r="EC260" s="217"/>
      <c r="ED260" s="217"/>
      <c r="EE260" s="217"/>
      <c r="EF260" s="217"/>
      <c r="EG260" s="217"/>
      <c r="EH260" s="217"/>
      <c r="EI260" s="217"/>
      <c r="EJ260" s="217"/>
      <c r="EK260" s="217"/>
      <c r="EL260" s="217"/>
      <c r="EM260" s="217"/>
      <c r="EN260" s="217"/>
      <c r="EO260" s="217"/>
      <c r="EP260" s="217"/>
      <c r="EQ260" s="217"/>
      <c r="ER260" s="217"/>
      <c r="ES260" s="217"/>
      <c r="ET260" s="217"/>
      <c r="EU260" s="217"/>
      <c r="EV260" s="217"/>
      <c r="EW260" s="217"/>
      <c r="EX260" s="217"/>
      <c r="EY260" s="217"/>
      <c r="EZ260" s="217"/>
      <c r="FA260" s="217"/>
      <c r="FB260" s="217"/>
      <c r="FC260" s="217"/>
      <c r="FD260" s="217"/>
      <c r="FE260" s="217"/>
      <c r="FF260" s="217"/>
      <c r="FG260" s="217"/>
      <c r="FH260" s="217"/>
      <c r="FI260" s="217"/>
      <c r="FJ260" s="217"/>
      <c r="FK260" s="217"/>
      <c r="FL260" s="217"/>
      <c r="FM260" s="217"/>
      <c r="FN260" s="217"/>
      <c r="FO260" s="217"/>
      <c r="FP260" s="217"/>
      <c r="FQ260" s="217"/>
      <c r="FR260" s="217"/>
      <c r="FS260" s="217"/>
      <c r="FT260" s="217"/>
      <c r="FU260" s="217"/>
      <c r="FV260" s="217"/>
      <c r="FW260" s="217"/>
      <c r="FX260" s="217"/>
      <c r="FY260" s="217"/>
      <c r="FZ260" s="217"/>
      <c r="GA260" s="217"/>
      <c r="GB260" s="217"/>
      <c r="GC260" s="217"/>
      <c r="GD260" s="217"/>
      <c r="GE260" s="217"/>
      <c r="GF260" s="217"/>
      <c r="GG260" s="217"/>
      <c r="GH260" s="217"/>
      <c r="GI260" s="217"/>
      <c r="GJ260" s="217"/>
      <c r="GK260" s="217"/>
      <c r="GL260" s="217"/>
      <c r="GM260" s="217"/>
      <c r="GN260" s="217"/>
      <c r="GO260" s="217"/>
      <c r="GP260" s="217"/>
      <c r="GQ260" s="217"/>
      <c r="GR260" s="217"/>
      <c r="GS260" s="217"/>
      <c r="GT260" s="217"/>
      <c r="GU260" s="217"/>
      <c r="GV260" s="217"/>
      <c r="GW260" s="217"/>
      <c r="GX260" s="217"/>
      <c r="GY260" s="217"/>
      <c r="GZ260" s="217"/>
      <c r="HA260" s="217"/>
      <c r="HB260" s="217"/>
      <c r="HC260" s="217"/>
      <c r="HD260" s="217"/>
      <c r="HE260" s="217"/>
      <c r="HF260" s="217"/>
      <c r="HG260" s="217"/>
      <c r="HH260" s="217"/>
      <c r="HI260" s="217"/>
      <c r="HJ260" s="217"/>
      <c r="HK260" s="217"/>
      <c r="HL260" s="217"/>
      <c r="HM260" s="217"/>
      <c r="HN260" s="217"/>
      <c r="HO260" s="217"/>
      <c r="HP260" s="217"/>
      <c r="HQ260" s="217"/>
      <c r="HR260" s="217"/>
      <c r="HS260" s="217"/>
      <c r="HT260" s="217"/>
      <c r="HU260" s="217"/>
      <c r="HV260" s="217"/>
      <c r="HW260" s="217"/>
      <c r="HX260" s="217"/>
      <c r="HY260" s="217"/>
      <c r="HZ260" s="217"/>
      <c r="IA260" s="217"/>
      <c r="IB260" s="217"/>
      <c r="IC260" s="217"/>
      <c r="ID260" s="217"/>
      <c r="IE260" s="217"/>
      <c r="IF260" s="217"/>
      <c r="IG260" s="217"/>
      <c r="IH260" s="217"/>
      <c r="II260" s="217"/>
      <c r="IJ260" s="217"/>
      <c r="IK260" s="217"/>
      <c r="IL260" s="217"/>
      <c r="IM260" s="217"/>
      <c r="IN260" s="217"/>
      <c r="IO260" s="217"/>
      <c r="IP260" s="217"/>
      <c r="IQ260" s="217"/>
      <c r="IR260" s="217"/>
      <c r="IS260" s="217"/>
      <c r="IT260" s="217"/>
      <c r="IU260" s="217"/>
      <c r="IV260" s="217"/>
      <c r="IW260" s="217"/>
      <c r="IX260" s="217"/>
      <c r="IY260" s="217"/>
      <c r="IZ260" s="217"/>
      <c r="JA260" s="217"/>
      <c r="JB260" s="217"/>
      <c r="JC260" s="217"/>
      <c r="JD260" s="217"/>
      <c r="JE260" s="217"/>
      <c r="JF260" s="217"/>
      <c r="JG260" s="217"/>
      <c r="JH260" s="217"/>
      <c r="JI260" s="217"/>
      <c r="JJ260" s="217"/>
      <c r="JK260" s="217"/>
      <c r="JL260" s="217"/>
      <c r="JM260" s="217"/>
      <c r="JN260" s="217"/>
      <c r="JO260" s="217"/>
      <c r="JP260" s="217"/>
      <c r="JQ260" s="217"/>
      <c r="JR260" s="217"/>
      <c r="JS260" s="217"/>
      <c r="JT260" s="217"/>
      <c r="JU260" s="217"/>
      <c r="JV260" s="217"/>
      <c r="JW260" s="217"/>
      <c r="JX260" s="217"/>
      <c r="JY260" s="217"/>
      <c r="JZ260" s="217"/>
      <c r="KA260" s="217"/>
      <c r="KB260" s="217"/>
      <c r="KC260" s="217"/>
      <c r="KD260" s="217"/>
      <c r="KE260" s="217"/>
      <c r="KF260" s="217"/>
      <c r="KG260" s="217"/>
      <c r="KH260" s="217"/>
      <c r="KI260" s="217"/>
      <c r="KJ260" s="217"/>
      <c r="KK260" s="217"/>
      <c r="KL260" s="217"/>
      <c r="KM260" s="217"/>
      <c r="KN260" s="217"/>
      <c r="KO260" s="217"/>
      <c r="KP260" s="217"/>
      <c r="KQ260" s="217"/>
      <c r="KR260" s="217"/>
      <c r="KS260" s="217"/>
      <c r="KT260" s="217"/>
      <c r="KU260" s="217"/>
      <c r="KV260" s="217"/>
      <c r="KW260" s="217"/>
      <c r="KX260" s="217"/>
      <c r="KY260" s="217"/>
      <c r="KZ260" s="217"/>
      <c r="LA260" s="217"/>
      <c r="LB260" s="217"/>
      <c r="LC260" s="217"/>
      <c r="LD260" s="217"/>
      <c r="LE260" s="217"/>
      <c r="LF260" s="217"/>
      <c r="LG260" s="217"/>
      <c r="LH260" s="217"/>
      <c r="LI260" s="217"/>
      <c r="LJ260" s="217"/>
      <c r="LK260" s="217"/>
      <c r="LL260" s="217"/>
      <c r="LM260" s="217"/>
      <c r="LN260" s="217"/>
      <c r="LO260" s="217"/>
    </row>
    <row r="261" spans="7:327" x14ac:dyDescent="0.2"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  <c r="CW261" s="217"/>
      <c r="CX261" s="217"/>
      <c r="CY261" s="217"/>
      <c r="CZ261" s="217"/>
      <c r="DA261" s="217"/>
      <c r="DB261" s="217"/>
      <c r="DC261" s="217"/>
      <c r="DD261" s="217"/>
      <c r="DE261" s="217"/>
      <c r="DF261" s="217"/>
      <c r="DG261" s="217"/>
      <c r="DH261" s="217"/>
      <c r="DI261" s="217"/>
      <c r="DJ261" s="217"/>
      <c r="DK261" s="217"/>
      <c r="DL261" s="217"/>
      <c r="DM261" s="217"/>
      <c r="DN261" s="217"/>
      <c r="DO261" s="217"/>
      <c r="DP261" s="217"/>
      <c r="DQ261" s="217"/>
      <c r="DR261" s="217"/>
      <c r="DS261" s="217"/>
      <c r="DT261" s="217"/>
      <c r="DU261" s="217"/>
      <c r="DV261" s="217"/>
      <c r="DW261" s="217"/>
      <c r="DX261" s="217"/>
      <c r="DY261" s="217"/>
      <c r="DZ261" s="217"/>
      <c r="EA261" s="217"/>
      <c r="EB261" s="217"/>
      <c r="EC261" s="217"/>
      <c r="ED261" s="217"/>
      <c r="EE261" s="217"/>
      <c r="EF261" s="217"/>
      <c r="EG261" s="217"/>
      <c r="EH261" s="217"/>
      <c r="EI261" s="217"/>
      <c r="EJ261" s="217"/>
      <c r="EK261" s="217"/>
      <c r="EL261" s="217"/>
      <c r="EM261" s="217"/>
      <c r="EN261" s="217"/>
      <c r="EO261" s="217"/>
      <c r="EP261" s="217"/>
      <c r="EQ261" s="217"/>
      <c r="ER261" s="217"/>
      <c r="ES261" s="217"/>
      <c r="ET261" s="217"/>
      <c r="EU261" s="217"/>
      <c r="EV261" s="217"/>
      <c r="EW261" s="217"/>
      <c r="EX261" s="217"/>
      <c r="EY261" s="217"/>
      <c r="EZ261" s="217"/>
      <c r="FA261" s="217"/>
      <c r="FB261" s="217"/>
      <c r="FC261" s="217"/>
      <c r="FD261" s="217"/>
      <c r="FE261" s="217"/>
      <c r="FF261" s="217"/>
      <c r="FG261" s="217"/>
      <c r="FH261" s="217"/>
      <c r="FI261" s="217"/>
      <c r="FJ261" s="217"/>
      <c r="FK261" s="217"/>
      <c r="FL261" s="217"/>
      <c r="FM261" s="217"/>
      <c r="FN261" s="217"/>
      <c r="FO261" s="217"/>
      <c r="FP261" s="217"/>
      <c r="FQ261" s="217"/>
      <c r="FR261" s="217"/>
      <c r="FS261" s="217"/>
      <c r="FT261" s="217"/>
      <c r="FU261" s="217"/>
      <c r="FV261" s="217"/>
      <c r="FW261" s="217"/>
      <c r="FX261" s="217"/>
      <c r="FY261" s="217"/>
      <c r="FZ261" s="217"/>
      <c r="GA261" s="217"/>
      <c r="GB261" s="217"/>
      <c r="GC261" s="217"/>
      <c r="GD261" s="217"/>
      <c r="GE261" s="217"/>
      <c r="GF261" s="217"/>
      <c r="GG261" s="217"/>
      <c r="GH261" s="217"/>
      <c r="GI261" s="217"/>
      <c r="GJ261" s="217"/>
      <c r="GK261" s="217"/>
      <c r="GL261" s="217"/>
      <c r="GM261" s="217"/>
      <c r="GN261" s="217"/>
      <c r="GO261" s="217"/>
      <c r="GP261" s="217"/>
      <c r="GQ261" s="217"/>
      <c r="GR261" s="217"/>
      <c r="GS261" s="217"/>
      <c r="GT261" s="217"/>
      <c r="GU261" s="217"/>
      <c r="GV261" s="217"/>
      <c r="GW261" s="217"/>
      <c r="GX261" s="217"/>
      <c r="GY261" s="217"/>
      <c r="GZ261" s="217"/>
      <c r="HA261" s="217"/>
      <c r="HB261" s="217"/>
      <c r="HC261" s="217"/>
      <c r="HD261" s="217"/>
      <c r="HE261" s="217"/>
      <c r="HF261" s="217"/>
      <c r="HG261" s="217"/>
      <c r="HH261" s="217"/>
      <c r="HI261" s="217"/>
      <c r="HJ261" s="217"/>
      <c r="HK261" s="217"/>
      <c r="HL261" s="217"/>
      <c r="HM261" s="217"/>
      <c r="HN261" s="217"/>
      <c r="HO261" s="217"/>
      <c r="HP261" s="217"/>
      <c r="HQ261" s="217"/>
      <c r="HR261" s="217"/>
      <c r="HS261" s="217"/>
      <c r="HT261" s="217"/>
      <c r="HU261" s="217"/>
      <c r="HV261" s="217"/>
      <c r="HW261" s="217"/>
      <c r="HX261" s="217"/>
      <c r="HY261" s="217"/>
      <c r="HZ261" s="217"/>
      <c r="IA261" s="217"/>
      <c r="IB261" s="217"/>
      <c r="IC261" s="217"/>
      <c r="ID261" s="217"/>
      <c r="IE261" s="217"/>
      <c r="IF261" s="217"/>
      <c r="IG261" s="217"/>
      <c r="IH261" s="217"/>
      <c r="II261" s="217"/>
      <c r="IJ261" s="217"/>
      <c r="IK261" s="217"/>
      <c r="IL261" s="217"/>
      <c r="IM261" s="217"/>
      <c r="IN261" s="217"/>
      <c r="IO261" s="217"/>
      <c r="IP261" s="217"/>
      <c r="IQ261" s="217"/>
      <c r="IR261" s="217"/>
      <c r="IS261" s="217"/>
      <c r="IT261" s="217"/>
      <c r="IU261" s="217"/>
      <c r="IV261" s="217"/>
      <c r="IW261" s="217"/>
      <c r="IX261" s="217"/>
      <c r="IY261" s="217"/>
      <c r="IZ261" s="217"/>
      <c r="JA261" s="217"/>
      <c r="JB261" s="217"/>
      <c r="JC261" s="217"/>
      <c r="JD261" s="217"/>
      <c r="JE261" s="217"/>
      <c r="JF261" s="217"/>
      <c r="JG261" s="217"/>
      <c r="JH261" s="217"/>
      <c r="JI261" s="217"/>
      <c r="JJ261" s="217"/>
      <c r="JK261" s="217"/>
      <c r="JL261" s="217"/>
      <c r="JM261" s="217"/>
      <c r="JN261" s="217"/>
      <c r="JO261" s="217"/>
      <c r="JP261" s="217"/>
      <c r="JQ261" s="217"/>
      <c r="JR261" s="217"/>
      <c r="JS261" s="217"/>
      <c r="JT261" s="217"/>
      <c r="JU261" s="217"/>
      <c r="JV261" s="217"/>
      <c r="JW261" s="217"/>
      <c r="JX261" s="217"/>
      <c r="JY261" s="217"/>
      <c r="JZ261" s="217"/>
      <c r="KA261" s="217"/>
      <c r="KB261" s="217"/>
      <c r="KC261" s="217"/>
      <c r="KD261" s="217"/>
      <c r="KE261" s="217"/>
      <c r="KF261" s="217"/>
      <c r="KG261" s="217"/>
      <c r="KH261" s="217"/>
      <c r="KI261" s="217"/>
      <c r="KJ261" s="217"/>
      <c r="KK261" s="217"/>
      <c r="KL261" s="217"/>
      <c r="KM261" s="217"/>
      <c r="KN261" s="217"/>
      <c r="KO261" s="217"/>
      <c r="KP261" s="217"/>
      <c r="KQ261" s="217"/>
      <c r="KR261" s="217"/>
      <c r="KS261" s="217"/>
      <c r="KT261" s="217"/>
      <c r="KU261" s="217"/>
      <c r="KV261" s="217"/>
      <c r="KW261" s="217"/>
      <c r="KX261" s="217"/>
      <c r="KY261" s="217"/>
      <c r="KZ261" s="217"/>
      <c r="LA261" s="217"/>
      <c r="LB261" s="217"/>
      <c r="LC261" s="217"/>
      <c r="LD261" s="217"/>
      <c r="LE261" s="217"/>
      <c r="LF261" s="217"/>
      <c r="LG261" s="217"/>
      <c r="LH261" s="217"/>
      <c r="LI261" s="217"/>
      <c r="LJ261" s="217"/>
      <c r="LK261" s="217"/>
      <c r="LL261" s="217"/>
      <c r="LM261" s="217"/>
      <c r="LN261" s="217"/>
      <c r="LO261" s="217"/>
    </row>
    <row r="262" spans="7:327" x14ac:dyDescent="0.2"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  <c r="CW262" s="217"/>
      <c r="CX262" s="217"/>
      <c r="CY262" s="217"/>
      <c r="CZ262" s="217"/>
      <c r="DA262" s="217"/>
      <c r="DB262" s="217"/>
      <c r="DC262" s="217"/>
      <c r="DD262" s="217"/>
      <c r="DE262" s="217"/>
      <c r="DF262" s="217"/>
      <c r="DG262" s="217"/>
      <c r="DH262" s="217"/>
      <c r="DI262" s="217"/>
      <c r="DJ262" s="217"/>
      <c r="DK262" s="217"/>
      <c r="DL262" s="217"/>
      <c r="DM262" s="217"/>
      <c r="DN262" s="217"/>
      <c r="DO262" s="217"/>
      <c r="DP262" s="217"/>
      <c r="DQ262" s="217"/>
      <c r="DR262" s="217"/>
      <c r="DS262" s="217"/>
      <c r="DT262" s="217"/>
      <c r="DU262" s="217"/>
      <c r="DV262" s="217"/>
      <c r="DW262" s="217"/>
      <c r="DX262" s="217"/>
      <c r="DY262" s="217"/>
      <c r="DZ262" s="217"/>
      <c r="EA262" s="217"/>
      <c r="EB262" s="217"/>
      <c r="EC262" s="217"/>
      <c r="ED262" s="217"/>
      <c r="EE262" s="217"/>
      <c r="EF262" s="217"/>
      <c r="EG262" s="217"/>
      <c r="EH262" s="217"/>
      <c r="EI262" s="217"/>
      <c r="EJ262" s="217"/>
      <c r="EK262" s="217"/>
      <c r="EL262" s="217"/>
      <c r="EM262" s="217"/>
      <c r="EN262" s="217"/>
      <c r="EO262" s="217"/>
      <c r="EP262" s="217"/>
      <c r="EQ262" s="217"/>
      <c r="ER262" s="217"/>
      <c r="ES262" s="217"/>
      <c r="ET262" s="217"/>
      <c r="EU262" s="217"/>
      <c r="EV262" s="217"/>
      <c r="EW262" s="217"/>
      <c r="EX262" s="217"/>
      <c r="EY262" s="217"/>
      <c r="EZ262" s="217"/>
      <c r="FA262" s="217"/>
      <c r="FB262" s="217"/>
      <c r="FC262" s="217"/>
      <c r="FD262" s="217"/>
      <c r="FE262" s="217"/>
      <c r="FF262" s="217"/>
      <c r="FG262" s="217"/>
      <c r="FH262" s="217"/>
      <c r="FI262" s="217"/>
      <c r="FJ262" s="217"/>
      <c r="FK262" s="217"/>
      <c r="FL262" s="217"/>
      <c r="FM262" s="217"/>
      <c r="FN262" s="217"/>
      <c r="FO262" s="217"/>
      <c r="FP262" s="217"/>
      <c r="FQ262" s="217"/>
      <c r="FR262" s="217"/>
      <c r="FS262" s="217"/>
      <c r="FT262" s="217"/>
      <c r="FU262" s="217"/>
      <c r="FV262" s="217"/>
      <c r="FW262" s="217"/>
      <c r="FX262" s="217"/>
      <c r="FY262" s="217"/>
      <c r="FZ262" s="217"/>
      <c r="GA262" s="217"/>
      <c r="GB262" s="217"/>
      <c r="GC262" s="217"/>
      <c r="GD262" s="217"/>
      <c r="GE262" s="217"/>
      <c r="GF262" s="217"/>
      <c r="GG262" s="217"/>
      <c r="GH262" s="217"/>
      <c r="GI262" s="217"/>
      <c r="GJ262" s="217"/>
      <c r="GK262" s="217"/>
      <c r="GL262" s="217"/>
      <c r="GM262" s="217"/>
      <c r="GN262" s="217"/>
      <c r="GO262" s="217"/>
      <c r="GP262" s="217"/>
      <c r="GQ262" s="217"/>
      <c r="GR262" s="217"/>
      <c r="GS262" s="217"/>
      <c r="GT262" s="217"/>
      <c r="GU262" s="217"/>
      <c r="GV262" s="217"/>
      <c r="GW262" s="217"/>
      <c r="GX262" s="217"/>
      <c r="GY262" s="217"/>
      <c r="GZ262" s="217"/>
      <c r="HA262" s="217"/>
      <c r="HB262" s="217"/>
      <c r="HC262" s="217"/>
      <c r="HD262" s="217"/>
      <c r="HE262" s="217"/>
      <c r="HF262" s="217"/>
      <c r="HG262" s="217"/>
      <c r="HH262" s="217"/>
      <c r="HI262" s="217"/>
      <c r="HJ262" s="217"/>
      <c r="HK262" s="217"/>
      <c r="HL262" s="217"/>
      <c r="HM262" s="217"/>
      <c r="HN262" s="217"/>
      <c r="HO262" s="217"/>
      <c r="HP262" s="217"/>
      <c r="HQ262" s="217"/>
      <c r="HR262" s="217"/>
      <c r="HS262" s="217"/>
      <c r="HT262" s="217"/>
      <c r="HU262" s="217"/>
      <c r="HV262" s="217"/>
      <c r="HW262" s="217"/>
      <c r="HX262" s="217"/>
      <c r="HY262" s="217"/>
      <c r="HZ262" s="217"/>
      <c r="IA262" s="217"/>
      <c r="IB262" s="217"/>
      <c r="IC262" s="217"/>
      <c r="ID262" s="217"/>
      <c r="IE262" s="217"/>
      <c r="IF262" s="217"/>
      <c r="IG262" s="217"/>
      <c r="IH262" s="217"/>
      <c r="II262" s="217"/>
      <c r="IJ262" s="217"/>
      <c r="IK262" s="217"/>
      <c r="IL262" s="217"/>
      <c r="IM262" s="217"/>
      <c r="IN262" s="217"/>
      <c r="IO262" s="217"/>
      <c r="IP262" s="217"/>
      <c r="IQ262" s="217"/>
      <c r="IR262" s="217"/>
      <c r="IS262" s="217"/>
      <c r="IT262" s="217"/>
      <c r="IU262" s="217"/>
      <c r="IV262" s="217"/>
      <c r="IW262" s="217"/>
      <c r="IX262" s="217"/>
      <c r="IY262" s="217"/>
      <c r="IZ262" s="217"/>
      <c r="JA262" s="217"/>
      <c r="JB262" s="217"/>
      <c r="JC262" s="217"/>
      <c r="JD262" s="217"/>
      <c r="JE262" s="217"/>
      <c r="JF262" s="217"/>
      <c r="JG262" s="217"/>
      <c r="JH262" s="217"/>
      <c r="JI262" s="217"/>
      <c r="JJ262" s="217"/>
      <c r="JK262" s="217"/>
      <c r="JL262" s="217"/>
      <c r="JM262" s="217"/>
      <c r="JN262" s="217"/>
      <c r="JO262" s="217"/>
      <c r="JP262" s="217"/>
      <c r="JQ262" s="217"/>
      <c r="JR262" s="217"/>
      <c r="JS262" s="217"/>
      <c r="JT262" s="217"/>
      <c r="JU262" s="217"/>
      <c r="JV262" s="217"/>
      <c r="JW262" s="217"/>
      <c r="JX262" s="217"/>
      <c r="JY262" s="217"/>
      <c r="JZ262" s="217"/>
      <c r="KA262" s="217"/>
      <c r="KB262" s="217"/>
      <c r="KC262" s="217"/>
      <c r="KD262" s="217"/>
      <c r="KE262" s="217"/>
      <c r="KF262" s="217"/>
      <c r="KG262" s="217"/>
      <c r="KH262" s="217"/>
      <c r="KI262" s="217"/>
      <c r="KJ262" s="217"/>
      <c r="KK262" s="217"/>
      <c r="KL262" s="217"/>
      <c r="KM262" s="217"/>
      <c r="KN262" s="217"/>
      <c r="KO262" s="217"/>
      <c r="KP262" s="217"/>
      <c r="KQ262" s="217"/>
      <c r="KR262" s="217"/>
      <c r="KS262" s="217"/>
      <c r="KT262" s="217"/>
      <c r="KU262" s="217"/>
      <c r="KV262" s="217"/>
      <c r="KW262" s="217"/>
      <c r="KX262" s="217"/>
      <c r="KY262" s="217"/>
      <c r="KZ262" s="217"/>
      <c r="LA262" s="217"/>
      <c r="LB262" s="217"/>
      <c r="LC262" s="217"/>
      <c r="LD262" s="217"/>
      <c r="LE262" s="217"/>
      <c r="LF262" s="217"/>
      <c r="LG262" s="217"/>
      <c r="LH262" s="217"/>
      <c r="LI262" s="217"/>
      <c r="LJ262" s="217"/>
      <c r="LK262" s="217"/>
      <c r="LL262" s="217"/>
      <c r="LM262" s="217"/>
      <c r="LN262" s="217"/>
      <c r="LO262" s="217"/>
    </row>
    <row r="263" spans="7:327" x14ac:dyDescent="0.2"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7"/>
      <c r="BK263" s="217"/>
      <c r="BL263" s="217"/>
      <c r="BM263" s="217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  <c r="CQ263" s="217"/>
      <c r="CR263" s="217"/>
      <c r="CS263" s="217"/>
      <c r="CT263" s="217"/>
      <c r="CU263" s="217"/>
      <c r="CV263" s="217"/>
      <c r="CW263" s="217"/>
      <c r="CX263" s="217"/>
      <c r="CY263" s="217"/>
      <c r="CZ263" s="217"/>
      <c r="DA263" s="217"/>
      <c r="DB263" s="217"/>
      <c r="DC263" s="217"/>
      <c r="DD263" s="217"/>
      <c r="DE263" s="217"/>
      <c r="DF263" s="217"/>
      <c r="DG263" s="217"/>
      <c r="DH263" s="217"/>
      <c r="DI263" s="217"/>
      <c r="DJ263" s="217"/>
      <c r="DK263" s="217"/>
      <c r="DL263" s="217"/>
      <c r="DM263" s="217"/>
      <c r="DN263" s="217"/>
      <c r="DO263" s="217"/>
      <c r="DP263" s="217"/>
      <c r="DQ263" s="217"/>
      <c r="DR263" s="217"/>
      <c r="DS263" s="217"/>
      <c r="DT263" s="217"/>
      <c r="DU263" s="217"/>
      <c r="DV263" s="217"/>
      <c r="DW263" s="217"/>
      <c r="DX263" s="217"/>
      <c r="DY263" s="217"/>
      <c r="DZ263" s="217"/>
      <c r="EA263" s="217"/>
      <c r="EB263" s="217"/>
      <c r="EC263" s="217"/>
      <c r="ED263" s="217"/>
      <c r="EE263" s="217"/>
      <c r="EF263" s="217"/>
      <c r="EG263" s="217"/>
      <c r="EH263" s="217"/>
      <c r="EI263" s="217"/>
      <c r="EJ263" s="217"/>
      <c r="EK263" s="217"/>
      <c r="EL263" s="217"/>
      <c r="EM263" s="217"/>
      <c r="EN263" s="217"/>
      <c r="EO263" s="217"/>
      <c r="EP263" s="217"/>
      <c r="EQ263" s="217"/>
      <c r="ER263" s="217"/>
      <c r="ES263" s="217"/>
      <c r="ET263" s="217"/>
      <c r="EU263" s="217"/>
      <c r="EV263" s="217"/>
      <c r="EW263" s="217"/>
      <c r="EX263" s="217"/>
      <c r="EY263" s="217"/>
      <c r="EZ263" s="217"/>
      <c r="FA263" s="217"/>
      <c r="FB263" s="217"/>
      <c r="FC263" s="217"/>
      <c r="FD263" s="217"/>
      <c r="FE263" s="217"/>
      <c r="FF263" s="217"/>
      <c r="FG263" s="217"/>
      <c r="FH263" s="217"/>
      <c r="FI263" s="217"/>
      <c r="FJ263" s="217"/>
      <c r="FK263" s="217"/>
      <c r="FL263" s="217"/>
      <c r="FM263" s="217"/>
      <c r="FN263" s="217"/>
      <c r="FO263" s="217"/>
      <c r="FP263" s="217"/>
      <c r="FQ263" s="217"/>
      <c r="FR263" s="217"/>
      <c r="FS263" s="217"/>
      <c r="FT263" s="217"/>
      <c r="FU263" s="217"/>
      <c r="FV263" s="217"/>
      <c r="FW263" s="217"/>
      <c r="FX263" s="217"/>
      <c r="FY263" s="217"/>
      <c r="FZ263" s="217"/>
      <c r="GA263" s="217"/>
      <c r="GB263" s="217"/>
      <c r="GC263" s="217"/>
      <c r="GD263" s="217"/>
      <c r="GE263" s="217"/>
      <c r="GF263" s="217"/>
      <c r="GG263" s="217"/>
      <c r="GH263" s="217"/>
      <c r="GI263" s="217"/>
      <c r="GJ263" s="217"/>
      <c r="GK263" s="217"/>
      <c r="GL263" s="217"/>
      <c r="GM263" s="217"/>
      <c r="GN263" s="217"/>
      <c r="GO263" s="217"/>
      <c r="GP263" s="217"/>
      <c r="GQ263" s="217"/>
      <c r="GR263" s="217"/>
      <c r="GS263" s="217"/>
      <c r="GT263" s="217"/>
      <c r="GU263" s="217"/>
      <c r="GV263" s="217"/>
      <c r="GW263" s="217"/>
      <c r="GX263" s="217"/>
      <c r="GY263" s="217"/>
      <c r="GZ263" s="217"/>
      <c r="HA263" s="217"/>
      <c r="HB263" s="217"/>
      <c r="HC263" s="217"/>
      <c r="HD263" s="217"/>
      <c r="HE263" s="217"/>
      <c r="HF263" s="217"/>
      <c r="HG263" s="217"/>
      <c r="HH263" s="217"/>
      <c r="HI263" s="217"/>
      <c r="HJ263" s="217"/>
      <c r="HK263" s="217"/>
      <c r="HL263" s="217"/>
      <c r="HM263" s="217"/>
      <c r="HN263" s="217"/>
      <c r="HO263" s="217"/>
      <c r="HP263" s="217"/>
      <c r="HQ263" s="217"/>
      <c r="HR263" s="217"/>
      <c r="HS263" s="217"/>
      <c r="HT263" s="217"/>
      <c r="HU263" s="217"/>
      <c r="HV263" s="217"/>
      <c r="HW263" s="217"/>
      <c r="HX263" s="217"/>
      <c r="HY263" s="217"/>
      <c r="HZ263" s="217"/>
      <c r="IA263" s="217"/>
      <c r="IB263" s="217"/>
      <c r="IC263" s="217"/>
      <c r="ID263" s="217"/>
      <c r="IE263" s="217"/>
      <c r="IF263" s="217"/>
      <c r="IG263" s="217"/>
      <c r="IH263" s="217"/>
      <c r="II263" s="217"/>
      <c r="IJ263" s="217"/>
      <c r="IK263" s="217"/>
      <c r="IL263" s="217"/>
      <c r="IM263" s="217"/>
      <c r="IN263" s="217"/>
      <c r="IO263" s="217"/>
      <c r="IP263" s="217"/>
      <c r="IQ263" s="217"/>
      <c r="IR263" s="217"/>
      <c r="IS263" s="217"/>
      <c r="IT263" s="217"/>
      <c r="IU263" s="217"/>
      <c r="IV263" s="217"/>
      <c r="IW263" s="217"/>
      <c r="IX263" s="217"/>
      <c r="IY263" s="217"/>
      <c r="IZ263" s="217"/>
      <c r="JA263" s="217"/>
      <c r="JB263" s="217"/>
      <c r="JC263" s="217"/>
      <c r="JD263" s="217"/>
      <c r="JE263" s="217"/>
      <c r="JF263" s="217"/>
      <c r="JG263" s="217"/>
      <c r="JH263" s="217"/>
      <c r="JI263" s="217"/>
      <c r="JJ263" s="217"/>
      <c r="JK263" s="217"/>
      <c r="JL263" s="217"/>
      <c r="JM263" s="217"/>
      <c r="JN263" s="217"/>
      <c r="JO263" s="217"/>
      <c r="JP263" s="217"/>
      <c r="JQ263" s="217"/>
      <c r="JR263" s="217"/>
      <c r="JS263" s="217"/>
      <c r="JT263" s="217"/>
      <c r="JU263" s="217"/>
      <c r="JV263" s="217"/>
      <c r="JW263" s="217"/>
      <c r="JX263" s="217"/>
      <c r="JY263" s="217"/>
      <c r="JZ263" s="217"/>
      <c r="KA263" s="217"/>
      <c r="KB263" s="217"/>
      <c r="KC263" s="217"/>
      <c r="KD263" s="217"/>
      <c r="KE263" s="217"/>
      <c r="KF263" s="217"/>
      <c r="KG263" s="217"/>
      <c r="KH263" s="217"/>
      <c r="KI263" s="217"/>
      <c r="KJ263" s="217"/>
      <c r="KK263" s="217"/>
      <c r="KL263" s="217"/>
      <c r="KM263" s="217"/>
      <c r="KN263" s="217"/>
      <c r="KO263" s="217"/>
      <c r="KP263" s="217"/>
      <c r="KQ263" s="217"/>
      <c r="KR263" s="217"/>
      <c r="KS263" s="217"/>
      <c r="KT263" s="217"/>
      <c r="KU263" s="217"/>
      <c r="KV263" s="217"/>
      <c r="KW263" s="217"/>
      <c r="KX263" s="217"/>
      <c r="KY263" s="217"/>
      <c r="KZ263" s="217"/>
      <c r="LA263" s="217"/>
      <c r="LB263" s="217"/>
      <c r="LC263" s="217"/>
      <c r="LD263" s="217"/>
      <c r="LE263" s="217"/>
      <c r="LF263" s="217"/>
      <c r="LG263" s="217"/>
      <c r="LH263" s="217"/>
      <c r="LI263" s="217"/>
      <c r="LJ263" s="217"/>
      <c r="LK263" s="217"/>
      <c r="LL263" s="217"/>
      <c r="LM263" s="217"/>
      <c r="LN263" s="217"/>
      <c r="LO263" s="217"/>
    </row>
    <row r="264" spans="7:327" x14ac:dyDescent="0.2"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  <c r="BH264" s="217"/>
      <c r="BI264" s="217"/>
      <c r="BJ264" s="217"/>
      <c r="BK264" s="217"/>
      <c r="BL264" s="217"/>
      <c r="BM264" s="217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  <c r="CQ264" s="217"/>
      <c r="CR264" s="217"/>
      <c r="CS264" s="217"/>
      <c r="CT264" s="217"/>
      <c r="CU264" s="217"/>
      <c r="CV264" s="217"/>
      <c r="CW264" s="217"/>
      <c r="CX264" s="217"/>
      <c r="CY264" s="217"/>
      <c r="CZ264" s="217"/>
      <c r="DA264" s="217"/>
      <c r="DB264" s="217"/>
      <c r="DC264" s="217"/>
      <c r="DD264" s="217"/>
      <c r="DE264" s="217"/>
      <c r="DF264" s="217"/>
      <c r="DG264" s="217"/>
      <c r="DH264" s="217"/>
      <c r="DI264" s="217"/>
      <c r="DJ264" s="217"/>
      <c r="DK264" s="217"/>
      <c r="DL264" s="217"/>
      <c r="DM264" s="217"/>
      <c r="DN264" s="217"/>
      <c r="DO264" s="217"/>
      <c r="DP264" s="217"/>
      <c r="DQ264" s="217"/>
      <c r="DR264" s="217"/>
      <c r="DS264" s="217"/>
      <c r="DT264" s="217"/>
      <c r="DU264" s="217"/>
      <c r="DV264" s="217"/>
      <c r="DW264" s="217"/>
      <c r="DX264" s="217"/>
      <c r="DY264" s="217"/>
      <c r="DZ264" s="217"/>
      <c r="EA264" s="217"/>
      <c r="EB264" s="217"/>
      <c r="EC264" s="217"/>
      <c r="ED264" s="217"/>
      <c r="EE264" s="217"/>
      <c r="EF264" s="217"/>
      <c r="EG264" s="217"/>
      <c r="EH264" s="217"/>
      <c r="EI264" s="217"/>
      <c r="EJ264" s="217"/>
      <c r="EK264" s="217"/>
      <c r="EL264" s="217"/>
      <c r="EM264" s="217"/>
      <c r="EN264" s="217"/>
      <c r="EO264" s="217"/>
      <c r="EP264" s="217"/>
      <c r="EQ264" s="217"/>
      <c r="ER264" s="217"/>
      <c r="ES264" s="217"/>
      <c r="ET264" s="217"/>
      <c r="EU264" s="217"/>
      <c r="EV264" s="217"/>
      <c r="EW264" s="217"/>
      <c r="EX264" s="217"/>
      <c r="EY264" s="217"/>
      <c r="EZ264" s="217"/>
      <c r="FA264" s="217"/>
      <c r="FB264" s="217"/>
      <c r="FC264" s="217"/>
      <c r="FD264" s="217"/>
      <c r="FE264" s="217"/>
      <c r="FF264" s="217"/>
      <c r="FG264" s="217"/>
      <c r="FH264" s="217"/>
      <c r="FI264" s="217"/>
      <c r="FJ264" s="217"/>
      <c r="FK264" s="217"/>
      <c r="FL264" s="217"/>
      <c r="FM264" s="217"/>
      <c r="FN264" s="217"/>
      <c r="FO264" s="217"/>
      <c r="FP264" s="217"/>
      <c r="FQ264" s="217"/>
      <c r="FR264" s="217"/>
      <c r="FS264" s="217"/>
      <c r="FT264" s="217"/>
      <c r="FU264" s="217"/>
      <c r="FV264" s="217"/>
      <c r="FW264" s="217"/>
      <c r="FX264" s="217"/>
      <c r="FY264" s="217"/>
      <c r="FZ264" s="217"/>
      <c r="GA264" s="217"/>
      <c r="GB264" s="217"/>
      <c r="GC264" s="217"/>
      <c r="GD264" s="217"/>
      <c r="GE264" s="217"/>
      <c r="GF264" s="217"/>
      <c r="GG264" s="217"/>
      <c r="GH264" s="217"/>
      <c r="GI264" s="217"/>
      <c r="GJ264" s="217"/>
      <c r="GK264" s="217"/>
      <c r="GL264" s="217"/>
      <c r="GM264" s="217"/>
      <c r="GN264" s="217"/>
      <c r="GO264" s="217"/>
      <c r="GP264" s="217"/>
      <c r="GQ264" s="217"/>
      <c r="GR264" s="217"/>
      <c r="GS264" s="217"/>
      <c r="GT264" s="217"/>
      <c r="GU264" s="217"/>
      <c r="GV264" s="217"/>
      <c r="GW264" s="217"/>
      <c r="GX264" s="217"/>
      <c r="GY264" s="217"/>
      <c r="GZ264" s="217"/>
      <c r="HA264" s="217"/>
      <c r="HB264" s="217"/>
      <c r="HC264" s="217"/>
      <c r="HD264" s="217"/>
      <c r="HE264" s="217"/>
      <c r="HF264" s="217"/>
      <c r="HG264" s="217"/>
      <c r="HH264" s="217"/>
      <c r="HI264" s="217"/>
      <c r="HJ264" s="217"/>
      <c r="HK264" s="217"/>
      <c r="HL264" s="217"/>
      <c r="HM264" s="217"/>
      <c r="HN264" s="217"/>
      <c r="HO264" s="217"/>
      <c r="HP264" s="217"/>
      <c r="HQ264" s="217"/>
      <c r="HR264" s="217"/>
      <c r="HS264" s="217"/>
      <c r="HT264" s="217"/>
      <c r="HU264" s="217"/>
      <c r="HV264" s="217"/>
      <c r="HW264" s="217"/>
      <c r="HX264" s="217"/>
      <c r="HY264" s="217"/>
      <c r="HZ264" s="217"/>
      <c r="IA264" s="217"/>
      <c r="IB264" s="217"/>
      <c r="IC264" s="217"/>
      <c r="ID264" s="217"/>
      <c r="IE264" s="217"/>
      <c r="IF264" s="217"/>
      <c r="IG264" s="217"/>
      <c r="IH264" s="217"/>
      <c r="II264" s="217"/>
      <c r="IJ264" s="217"/>
      <c r="IK264" s="217"/>
      <c r="IL264" s="217"/>
      <c r="IM264" s="217"/>
      <c r="IN264" s="217"/>
      <c r="IO264" s="217"/>
      <c r="IP264" s="217"/>
      <c r="IQ264" s="217"/>
      <c r="IR264" s="217"/>
      <c r="IS264" s="217"/>
      <c r="IT264" s="217"/>
      <c r="IU264" s="217"/>
      <c r="IV264" s="217"/>
      <c r="IW264" s="217"/>
      <c r="IX264" s="217"/>
      <c r="IY264" s="217"/>
      <c r="IZ264" s="217"/>
      <c r="JA264" s="217"/>
      <c r="JB264" s="217"/>
      <c r="JC264" s="217"/>
      <c r="JD264" s="217"/>
      <c r="JE264" s="217"/>
      <c r="JF264" s="217"/>
      <c r="JG264" s="217"/>
      <c r="JH264" s="217"/>
      <c r="JI264" s="217"/>
      <c r="JJ264" s="217"/>
      <c r="JK264" s="217"/>
      <c r="JL264" s="217"/>
      <c r="JM264" s="217"/>
      <c r="JN264" s="217"/>
      <c r="JO264" s="217"/>
      <c r="JP264" s="217"/>
      <c r="JQ264" s="217"/>
      <c r="JR264" s="217"/>
      <c r="JS264" s="217"/>
      <c r="JT264" s="217"/>
      <c r="JU264" s="217"/>
      <c r="JV264" s="217"/>
      <c r="JW264" s="217"/>
      <c r="JX264" s="217"/>
      <c r="JY264" s="217"/>
      <c r="JZ264" s="217"/>
      <c r="KA264" s="217"/>
      <c r="KB264" s="217"/>
      <c r="KC264" s="217"/>
      <c r="KD264" s="217"/>
      <c r="KE264" s="217"/>
      <c r="KF264" s="217"/>
      <c r="KG264" s="217"/>
      <c r="KH264" s="217"/>
      <c r="KI264" s="217"/>
      <c r="KJ264" s="217"/>
      <c r="KK264" s="217"/>
      <c r="KL264" s="217"/>
      <c r="KM264" s="217"/>
      <c r="KN264" s="217"/>
      <c r="KO264" s="217"/>
      <c r="KP264" s="217"/>
      <c r="KQ264" s="217"/>
      <c r="KR264" s="217"/>
      <c r="KS264" s="217"/>
      <c r="KT264" s="217"/>
      <c r="KU264" s="217"/>
      <c r="KV264" s="217"/>
      <c r="KW264" s="217"/>
      <c r="KX264" s="217"/>
      <c r="KY264" s="217"/>
      <c r="KZ264" s="217"/>
      <c r="LA264" s="217"/>
      <c r="LB264" s="217"/>
      <c r="LC264" s="217"/>
      <c r="LD264" s="217"/>
      <c r="LE264" s="217"/>
      <c r="LF264" s="217"/>
      <c r="LG264" s="217"/>
      <c r="LH264" s="217"/>
      <c r="LI264" s="217"/>
      <c r="LJ264" s="217"/>
      <c r="LK264" s="217"/>
      <c r="LL264" s="217"/>
      <c r="LM264" s="217"/>
      <c r="LN264" s="217"/>
      <c r="LO264" s="217"/>
    </row>
    <row r="265" spans="7:327" x14ac:dyDescent="0.2"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  <c r="BH265" s="217"/>
      <c r="BI265" s="217"/>
      <c r="BJ265" s="217"/>
      <c r="BK265" s="217"/>
      <c r="BL265" s="217"/>
      <c r="BM265" s="217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7"/>
      <c r="CU265" s="217"/>
      <c r="CV265" s="217"/>
      <c r="CW265" s="217"/>
      <c r="CX265" s="217"/>
      <c r="CY265" s="217"/>
      <c r="CZ265" s="217"/>
      <c r="DA265" s="217"/>
      <c r="DB265" s="217"/>
      <c r="DC265" s="217"/>
      <c r="DD265" s="217"/>
      <c r="DE265" s="217"/>
      <c r="DF265" s="217"/>
      <c r="DG265" s="217"/>
      <c r="DH265" s="217"/>
      <c r="DI265" s="217"/>
      <c r="DJ265" s="217"/>
      <c r="DK265" s="217"/>
      <c r="DL265" s="217"/>
      <c r="DM265" s="217"/>
      <c r="DN265" s="217"/>
      <c r="DO265" s="217"/>
      <c r="DP265" s="217"/>
      <c r="DQ265" s="217"/>
      <c r="DR265" s="217"/>
      <c r="DS265" s="217"/>
      <c r="DT265" s="217"/>
      <c r="DU265" s="217"/>
      <c r="DV265" s="217"/>
      <c r="DW265" s="217"/>
      <c r="DX265" s="217"/>
      <c r="DY265" s="217"/>
      <c r="DZ265" s="217"/>
      <c r="EA265" s="217"/>
      <c r="EB265" s="217"/>
      <c r="EC265" s="217"/>
      <c r="ED265" s="217"/>
      <c r="EE265" s="217"/>
      <c r="EF265" s="217"/>
      <c r="EG265" s="217"/>
      <c r="EH265" s="217"/>
      <c r="EI265" s="217"/>
      <c r="EJ265" s="217"/>
      <c r="EK265" s="217"/>
      <c r="EL265" s="217"/>
      <c r="EM265" s="217"/>
      <c r="EN265" s="217"/>
      <c r="EO265" s="217"/>
      <c r="EP265" s="217"/>
      <c r="EQ265" s="217"/>
      <c r="ER265" s="217"/>
      <c r="ES265" s="217"/>
      <c r="ET265" s="217"/>
      <c r="EU265" s="217"/>
      <c r="EV265" s="217"/>
      <c r="EW265" s="217"/>
      <c r="EX265" s="217"/>
      <c r="EY265" s="217"/>
      <c r="EZ265" s="217"/>
      <c r="FA265" s="217"/>
      <c r="FB265" s="217"/>
      <c r="FC265" s="217"/>
      <c r="FD265" s="217"/>
      <c r="FE265" s="217"/>
      <c r="FF265" s="217"/>
      <c r="FG265" s="217"/>
      <c r="FH265" s="217"/>
      <c r="FI265" s="217"/>
      <c r="FJ265" s="217"/>
      <c r="FK265" s="217"/>
      <c r="FL265" s="217"/>
      <c r="FM265" s="217"/>
      <c r="FN265" s="217"/>
      <c r="FO265" s="217"/>
      <c r="FP265" s="217"/>
      <c r="FQ265" s="217"/>
      <c r="FR265" s="217"/>
      <c r="FS265" s="217"/>
      <c r="FT265" s="217"/>
      <c r="FU265" s="217"/>
      <c r="FV265" s="217"/>
      <c r="FW265" s="217"/>
      <c r="FX265" s="217"/>
      <c r="FY265" s="217"/>
      <c r="FZ265" s="217"/>
      <c r="GA265" s="217"/>
      <c r="GB265" s="217"/>
      <c r="GC265" s="217"/>
      <c r="GD265" s="217"/>
      <c r="GE265" s="217"/>
      <c r="GF265" s="217"/>
      <c r="GG265" s="217"/>
      <c r="GH265" s="217"/>
      <c r="GI265" s="217"/>
      <c r="GJ265" s="217"/>
      <c r="GK265" s="217"/>
      <c r="GL265" s="217"/>
      <c r="GM265" s="217"/>
      <c r="GN265" s="217"/>
      <c r="GO265" s="217"/>
      <c r="GP265" s="217"/>
      <c r="GQ265" s="217"/>
      <c r="GR265" s="217"/>
      <c r="GS265" s="217"/>
      <c r="GT265" s="217"/>
      <c r="GU265" s="217"/>
      <c r="GV265" s="217"/>
      <c r="GW265" s="217"/>
      <c r="GX265" s="217"/>
      <c r="GY265" s="217"/>
      <c r="GZ265" s="217"/>
      <c r="HA265" s="217"/>
      <c r="HB265" s="217"/>
      <c r="HC265" s="217"/>
      <c r="HD265" s="217"/>
      <c r="HE265" s="217"/>
      <c r="HF265" s="217"/>
      <c r="HG265" s="217"/>
      <c r="HH265" s="217"/>
      <c r="HI265" s="217"/>
      <c r="HJ265" s="217"/>
      <c r="HK265" s="217"/>
      <c r="HL265" s="217"/>
      <c r="HM265" s="217"/>
      <c r="HN265" s="217"/>
      <c r="HO265" s="217"/>
      <c r="HP265" s="217"/>
      <c r="HQ265" s="217"/>
      <c r="HR265" s="217"/>
      <c r="HS265" s="217"/>
      <c r="HT265" s="217"/>
      <c r="HU265" s="217"/>
      <c r="HV265" s="217"/>
      <c r="HW265" s="217"/>
      <c r="HX265" s="217"/>
      <c r="HY265" s="217"/>
      <c r="HZ265" s="217"/>
      <c r="IA265" s="217"/>
      <c r="IB265" s="217"/>
      <c r="IC265" s="217"/>
      <c r="ID265" s="217"/>
      <c r="IE265" s="217"/>
      <c r="IF265" s="217"/>
      <c r="IG265" s="217"/>
      <c r="IH265" s="217"/>
      <c r="II265" s="217"/>
      <c r="IJ265" s="217"/>
      <c r="IK265" s="217"/>
      <c r="IL265" s="217"/>
      <c r="IM265" s="217"/>
      <c r="IN265" s="217"/>
      <c r="IO265" s="217"/>
      <c r="IP265" s="217"/>
      <c r="IQ265" s="217"/>
      <c r="IR265" s="217"/>
      <c r="IS265" s="217"/>
      <c r="IT265" s="217"/>
      <c r="IU265" s="217"/>
      <c r="IV265" s="217"/>
      <c r="IW265" s="217"/>
      <c r="IX265" s="217"/>
      <c r="IY265" s="217"/>
      <c r="IZ265" s="217"/>
      <c r="JA265" s="217"/>
      <c r="JB265" s="217"/>
      <c r="JC265" s="217"/>
      <c r="JD265" s="217"/>
      <c r="JE265" s="217"/>
      <c r="JF265" s="217"/>
      <c r="JG265" s="217"/>
      <c r="JH265" s="217"/>
      <c r="JI265" s="217"/>
      <c r="JJ265" s="217"/>
      <c r="JK265" s="217"/>
      <c r="JL265" s="217"/>
      <c r="JM265" s="217"/>
      <c r="JN265" s="217"/>
      <c r="JO265" s="217"/>
      <c r="JP265" s="217"/>
      <c r="JQ265" s="217"/>
      <c r="JR265" s="217"/>
      <c r="JS265" s="217"/>
      <c r="JT265" s="217"/>
      <c r="JU265" s="217"/>
      <c r="JV265" s="217"/>
      <c r="JW265" s="217"/>
      <c r="JX265" s="217"/>
      <c r="JY265" s="217"/>
      <c r="JZ265" s="217"/>
      <c r="KA265" s="217"/>
      <c r="KB265" s="217"/>
      <c r="KC265" s="217"/>
      <c r="KD265" s="217"/>
      <c r="KE265" s="217"/>
      <c r="KF265" s="217"/>
      <c r="KG265" s="217"/>
      <c r="KH265" s="217"/>
      <c r="KI265" s="217"/>
      <c r="KJ265" s="217"/>
      <c r="KK265" s="217"/>
      <c r="KL265" s="217"/>
      <c r="KM265" s="217"/>
      <c r="KN265" s="217"/>
      <c r="KO265" s="217"/>
      <c r="KP265" s="217"/>
      <c r="KQ265" s="217"/>
      <c r="KR265" s="217"/>
      <c r="KS265" s="217"/>
      <c r="KT265" s="217"/>
      <c r="KU265" s="217"/>
      <c r="KV265" s="217"/>
      <c r="KW265" s="217"/>
      <c r="KX265" s="217"/>
      <c r="KY265" s="217"/>
      <c r="KZ265" s="217"/>
      <c r="LA265" s="217"/>
      <c r="LB265" s="217"/>
      <c r="LC265" s="217"/>
      <c r="LD265" s="217"/>
      <c r="LE265" s="217"/>
      <c r="LF265" s="217"/>
      <c r="LG265" s="217"/>
      <c r="LH265" s="217"/>
      <c r="LI265" s="217"/>
      <c r="LJ265" s="217"/>
      <c r="LK265" s="217"/>
      <c r="LL265" s="217"/>
      <c r="LM265" s="217"/>
      <c r="LN265" s="217"/>
      <c r="LO265" s="217"/>
    </row>
    <row r="266" spans="7:327" x14ac:dyDescent="0.2"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  <c r="BH266" s="217"/>
      <c r="BI266" s="217"/>
      <c r="BJ266" s="217"/>
      <c r="BK266" s="217"/>
      <c r="BL266" s="217"/>
      <c r="BM266" s="217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  <c r="CQ266" s="217"/>
      <c r="CR266" s="217"/>
      <c r="CS266" s="217"/>
      <c r="CT266" s="217"/>
      <c r="CU266" s="217"/>
      <c r="CV266" s="217"/>
      <c r="CW266" s="217"/>
      <c r="CX266" s="217"/>
      <c r="CY266" s="217"/>
      <c r="CZ266" s="217"/>
      <c r="DA266" s="217"/>
      <c r="DB266" s="217"/>
      <c r="DC266" s="217"/>
      <c r="DD266" s="217"/>
      <c r="DE266" s="217"/>
      <c r="DF266" s="217"/>
      <c r="DG266" s="217"/>
      <c r="DH266" s="217"/>
      <c r="DI266" s="217"/>
      <c r="DJ266" s="217"/>
      <c r="DK266" s="217"/>
      <c r="DL266" s="217"/>
      <c r="DM266" s="217"/>
      <c r="DN266" s="217"/>
      <c r="DO266" s="217"/>
      <c r="DP266" s="217"/>
      <c r="DQ266" s="217"/>
      <c r="DR266" s="217"/>
      <c r="DS266" s="217"/>
      <c r="DT266" s="217"/>
      <c r="DU266" s="217"/>
      <c r="DV266" s="217"/>
      <c r="DW266" s="217"/>
      <c r="DX266" s="217"/>
      <c r="DY266" s="217"/>
      <c r="DZ266" s="217"/>
      <c r="EA266" s="217"/>
      <c r="EB266" s="217"/>
      <c r="EC266" s="217"/>
      <c r="ED266" s="217"/>
      <c r="EE266" s="217"/>
      <c r="EF266" s="217"/>
      <c r="EG266" s="217"/>
      <c r="EH266" s="217"/>
      <c r="EI266" s="217"/>
      <c r="EJ266" s="217"/>
      <c r="EK266" s="217"/>
      <c r="EL266" s="217"/>
      <c r="EM266" s="217"/>
      <c r="EN266" s="217"/>
      <c r="EO266" s="217"/>
      <c r="EP266" s="217"/>
      <c r="EQ266" s="217"/>
      <c r="ER266" s="217"/>
      <c r="ES266" s="217"/>
      <c r="ET266" s="217"/>
      <c r="EU266" s="217"/>
      <c r="EV266" s="217"/>
      <c r="EW266" s="217"/>
      <c r="EX266" s="217"/>
      <c r="EY266" s="217"/>
      <c r="EZ266" s="217"/>
      <c r="FA266" s="217"/>
      <c r="FB266" s="217"/>
      <c r="FC266" s="217"/>
      <c r="FD266" s="217"/>
      <c r="FE266" s="217"/>
      <c r="FF266" s="217"/>
      <c r="FG266" s="217"/>
      <c r="FH266" s="217"/>
      <c r="FI266" s="217"/>
      <c r="FJ266" s="217"/>
      <c r="FK266" s="217"/>
      <c r="FL266" s="217"/>
      <c r="FM266" s="217"/>
      <c r="FN266" s="217"/>
      <c r="FO266" s="217"/>
      <c r="FP266" s="217"/>
      <c r="FQ266" s="217"/>
      <c r="FR266" s="217"/>
      <c r="FS266" s="217"/>
      <c r="FT266" s="217"/>
      <c r="FU266" s="217"/>
      <c r="FV266" s="217"/>
      <c r="FW266" s="217"/>
      <c r="FX266" s="217"/>
      <c r="FY266" s="217"/>
      <c r="FZ266" s="217"/>
      <c r="GA266" s="217"/>
      <c r="GB266" s="217"/>
      <c r="GC266" s="217"/>
      <c r="GD266" s="217"/>
      <c r="GE266" s="217"/>
      <c r="GF266" s="217"/>
      <c r="GG266" s="217"/>
      <c r="GH266" s="217"/>
      <c r="GI266" s="217"/>
      <c r="GJ266" s="217"/>
      <c r="GK266" s="217"/>
      <c r="GL266" s="217"/>
      <c r="GM266" s="217"/>
      <c r="GN266" s="217"/>
      <c r="GO266" s="217"/>
      <c r="GP266" s="217"/>
      <c r="GQ266" s="217"/>
      <c r="GR266" s="217"/>
      <c r="GS266" s="217"/>
      <c r="GT266" s="217"/>
      <c r="GU266" s="217"/>
      <c r="GV266" s="217"/>
      <c r="GW266" s="217"/>
      <c r="GX266" s="217"/>
      <c r="GY266" s="217"/>
      <c r="GZ266" s="217"/>
      <c r="HA266" s="217"/>
      <c r="HB266" s="217"/>
      <c r="HC266" s="217"/>
      <c r="HD266" s="217"/>
      <c r="HE266" s="217"/>
      <c r="HF266" s="217"/>
      <c r="HG266" s="217"/>
      <c r="HH266" s="217"/>
      <c r="HI266" s="217"/>
      <c r="HJ266" s="217"/>
      <c r="HK266" s="217"/>
      <c r="HL266" s="217"/>
      <c r="HM266" s="217"/>
      <c r="HN266" s="217"/>
      <c r="HO266" s="217"/>
      <c r="HP266" s="217"/>
      <c r="HQ266" s="217"/>
      <c r="HR266" s="217"/>
      <c r="HS266" s="217"/>
      <c r="HT266" s="217"/>
      <c r="HU266" s="217"/>
      <c r="HV266" s="217"/>
      <c r="HW266" s="217"/>
      <c r="HX266" s="217"/>
      <c r="HY266" s="217"/>
      <c r="HZ266" s="217"/>
      <c r="IA266" s="217"/>
      <c r="IB266" s="217"/>
      <c r="IC266" s="217"/>
      <c r="ID266" s="217"/>
      <c r="IE266" s="217"/>
      <c r="IF266" s="217"/>
      <c r="IG266" s="217"/>
      <c r="IH266" s="217"/>
      <c r="II266" s="217"/>
      <c r="IJ266" s="217"/>
      <c r="IK266" s="217"/>
      <c r="IL266" s="217"/>
      <c r="IM266" s="217"/>
      <c r="IN266" s="217"/>
      <c r="IO266" s="217"/>
      <c r="IP266" s="217"/>
      <c r="IQ266" s="217"/>
      <c r="IR266" s="217"/>
      <c r="IS266" s="217"/>
      <c r="IT266" s="217"/>
      <c r="IU266" s="217"/>
      <c r="IV266" s="217"/>
      <c r="IW266" s="217"/>
      <c r="IX266" s="217"/>
      <c r="IY266" s="217"/>
      <c r="IZ266" s="217"/>
      <c r="JA266" s="217"/>
      <c r="JB266" s="217"/>
      <c r="JC266" s="217"/>
      <c r="JD266" s="217"/>
      <c r="JE266" s="217"/>
      <c r="JF266" s="217"/>
      <c r="JG266" s="217"/>
      <c r="JH266" s="217"/>
      <c r="JI266" s="217"/>
      <c r="JJ266" s="217"/>
      <c r="JK266" s="217"/>
      <c r="JL266" s="217"/>
      <c r="JM266" s="217"/>
      <c r="JN266" s="217"/>
      <c r="JO266" s="217"/>
      <c r="JP266" s="217"/>
      <c r="JQ266" s="217"/>
      <c r="JR266" s="217"/>
      <c r="JS266" s="217"/>
      <c r="JT266" s="217"/>
      <c r="JU266" s="217"/>
      <c r="JV266" s="217"/>
      <c r="JW266" s="217"/>
      <c r="JX266" s="217"/>
      <c r="JY266" s="217"/>
      <c r="JZ266" s="217"/>
      <c r="KA266" s="217"/>
      <c r="KB266" s="217"/>
      <c r="KC266" s="217"/>
      <c r="KD266" s="217"/>
      <c r="KE266" s="217"/>
      <c r="KF266" s="217"/>
      <c r="KG266" s="217"/>
      <c r="KH266" s="217"/>
      <c r="KI266" s="217"/>
      <c r="KJ266" s="217"/>
      <c r="KK266" s="217"/>
      <c r="KL266" s="217"/>
      <c r="KM266" s="217"/>
      <c r="KN266" s="217"/>
      <c r="KO266" s="217"/>
      <c r="KP266" s="217"/>
      <c r="KQ266" s="217"/>
      <c r="KR266" s="217"/>
      <c r="KS266" s="217"/>
      <c r="KT266" s="217"/>
      <c r="KU266" s="217"/>
      <c r="KV266" s="217"/>
      <c r="KW266" s="217"/>
      <c r="KX266" s="217"/>
      <c r="KY266" s="217"/>
      <c r="KZ266" s="217"/>
      <c r="LA266" s="217"/>
      <c r="LB266" s="217"/>
      <c r="LC266" s="217"/>
      <c r="LD266" s="217"/>
      <c r="LE266" s="217"/>
      <c r="LF266" s="217"/>
      <c r="LG266" s="217"/>
      <c r="LH266" s="217"/>
      <c r="LI266" s="217"/>
      <c r="LJ266" s="217"/>
      <c r="LK266" s="217"/>
      <c r="LL266" s="217"/>
      <c r="LM266" s="217"/>
      <c r="LN266" s="217"/>
      <c r="LO266" s="217"/>
    </row>
    <row r="267" spans="7:327" x14ac:dyDescent="0.2"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  <c r="BH267" s="217"/>
      <c r="BI267" s="217"/>
      <c r="BJ267" s="217"/>
      <c r="BK267" s="217"/>
      <c r="BL267" s="217"/>
      <c r="BM267" s="217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  <c r="CQ267" s="217"/>
      <c r="CR267" s="217"/>
      <c r="CS267" s="217"/>
      <c r="CT267" s="217"/>
      <c r="CU267" s="217"/>
      <c r="CV267" s="217"/>
      <c r="CW267" s="217"/>
      <c r="CX267" s="217"/>
      <c r="CY267" s="217"/>
      <c r="CZ267" s="217"/>
      <c r="DA267" s="217"/>
      <c r="DB267" s="217"/>
      <c r="DC267" s="217"/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  <c r="DP267" s="217"/>
      <c r="DQ267" s="217"/>
      <c r="DR267" s="217"/>
      <c r="DS267" s="217"/>
      <c r="DT267" s="217"/>
      <c r="DU267" s="217"/>
      <c r="DV267" s="217"/>
      <c r="DW267" s="217"/>
      <c r="DX267" s="217"/>
      <c r="DY267" s="217"/>
      <c r="DZ267" s="217"/>
      <c r="EA267" s="217"/>
      <c r="EB267" s="217"/>
      <c r="EC267" s="217"/>
      <c r="ED267" s="217"/>
      <c r="EE267" s="217"/>
      <c r="EF267" s="217"/>
      <c r="EG267" s="217"/>
      <c r="EH267" s="217"/>
      <c r="EI267" s="217"/>
      <c r="EJ267" s="217"/>
      <c r="EK267" s="217"/>
      <c r="EL267" s="217"/>
      <c r="EM267" s="217"/>
      <c r="EN267" s="217"/>
      <c r="EO267" s="217"/>
      <c r="EP267" s="217"/>
      <c r="EQ267" s="217"/>
      <c r="ER267" s="217"/>
      <c r="ES267" s="217"/>
      <c r="ET267" s="217"/>
      <c r="EU267" s="217"/>
      <c r="EV267" s="217"/>
      <c r="EW267" s="217"/>
      <c r="EX267" s="217"/>
      <c r="EY267" s="217"/>
      <c r="EZ267" s="217"/>
      <c r="FA267" s="217"/>
      <c r="FB267" s="217"/>
      <c r="FC267" s="217"/>
      <c r="FD267" s="217"/>
      <c r="FE267" s="217"/>
      <c r="FF267" s="217"/>
      <c r="FG267" s="217"/>
      <c r="FH267" s="217"/>
      <c r="FI267" s="217"/>
      <c r="FJ267" s="217"/>
      <c r="FK267" s="217"/>
      <c r="FL267" s="217"/>
      <c r="FM267" s="217"/>
      <c r="FN267" s="217"/>
      <c r="FO267" s="217"/>
      <c r="FP267" s="217"/>
      <c r="FQ267" s="217"/>
      <c r="FR267" s="217"/>
      <c r="FS267" s="217"/>
      <c r="FT267" s="217"/>
      <c r="FU267" s="217"/>
      <c r="FV267" s="217"/>
      <c r="FW267" s="217"/>
      <c r="FX267" s="217"/>
      <c r="FY267" s="217"/>
      <c r="FZ267" s="217"/>
      <c r="GA267" s="217"/>
      <c r="GB267" s="217"/>
      <c r="GC267" s="217"/>
      <c r="GD267" s="217"/>
      <c r="GE267" s="217"/>
      <c r="GF267" s="217"/>
      <c r="GG267" s="217"/>
      <c r="GH267" s="217"/>
      <c r="GI267" s="217"/>
      <c r="GJ267" s="217"/>
      <c r="GK267" s="217"/>
      <c r="GL267" s="217"/>
      <c r="GM267" s="217"/>
      <c r="GN267" s="217"/>
      <c r="GO267" s="217"/>
      <c r="GP267" s="217"/>
      <c r="GQ267" s="217"/>
      <c r="GR267" s="217"/>
      <c r="GS267" s="217"/>
      <c r="GT267" s="217"/>
      <c r="GU267" s="217"/>
      <c r="GV267" s="217"/>
      <c r="GW267" s="217"/>
      <c r="GX267" s="217"/>
      <c r="GY267" s="217"/>
      <c r="GZ267" s="217"/>
      <c r="HA267" s="217"/>
      <c r="HB267" s="217"/>
      <c r="HC267" s="217"/>
      <c r="HD267" s="217"/>
      <c r="HE267" s="217"/>
      <c r="HF267" s="217"/>
      <c r="HG267" s="217"/>
      <c r="HH267" s="217"/>
      <c r="HI267" s="217"/>
      <c r="HJ267" s="217"/>
      <c r="HK267" s="217"/>
      <c r="HL267" s="217"/>
      <c r="HM267" s="217"/>
      <c r="HN267" s="217"/>
      <c r="HO267" s="217"/>
      <c r="HP267" s="217"/>
      <c r="HQ267" s="217"/>
      <c r="HR267" s="217"/>
      <c r="HS267" s="217"/>
      <c r="HT267" s="217"/>
      <c r="HU267" s="217"/>
      <c r="HV267" s="217"/>
      <c r="HW267" s="217"/>
      <c r="HX267" s="217"/>
      <c r="HY267" s="217"/>
      <c r="HZ267" s="217"/>
      <c r="IA267" s="217"/>
      <c r="IB267" s="217"/>
      <c r="IC267" s="217"/>
      <c r="ID267" s="217"/>
      <c r="IE267" s="217"/>
      <c r="IF267" s="217"/>
      <c r="IG267" s="217"/>
      <c r="IH267" s="217"/>
      <c r="II267" s="217"/>
      <c r="IJ267" s="217"/>
      <c r="IK267" s="217"/>
      <c r="IL267" s="217"/>
      <c r="IM267" s="217"/>
      <c r="IN267" s="217"/>
      <c r="IO267" s="217"/>
      <c r="IP267" s="217"/>
      <c r="IQ267" s="217"/>
      <c r="IR267" s="217"/>
      <c r="IS267" s="217"/>
      <c r="IT267" s="217"/>
      <c r="IU267" s="217"/>
      <c r="IV267" s="217"/>
      <c r="IW267" s="217"/>
      <c r="IX267" s="217"/>
      <c r="IY267" s="217"/>
      <c r="IZ267" s="217"/>
      <c r="JA267" s="217"/>
      <c r="JB267" s="217"/>
      <c r="JC267" s="217"/>
      <c r="JD267" s="217"/>
      <c r="JE267" s="217"/>
      <c r="JF267" s="217"/>
      <c r="JG267" s="217"/>
      <c r="JH267" s="217"/>
      <c r="JI267" s="217"/>
      <c r="JJ267" s="217"/>
      <c r="JK267" s="217"/>
      <c r="JL267" s="217"/>
      <c r="JM267" s="217"/>
      <c r="JN267" s="217"/>
      <c r="JO267" s="217"/>
      <c r="JP267" s="217"/>
      <c r="JQ267" s="217"/>
      <c r="JR267" s="217"/>
      <c r="JS267" s="217"/>
      <c r="JT267" s="217"/>
      <c r="JU267" s="217"/>
      <c r="JV267" s="217"/>
      <c r="JW267" s="217"/>
      <c r="JX267" s="217"/>
      <c r="JY267" s="217"/>
      <c r="JZ267" s="217"/>
      <c r="KA267" s="217"/>
      <c r="KB267" s="217"/>
      <c r="KC267" s="217"/>
      <c r="KD267" s="217"/>
      <c r="KE267" s="217"/>
      <c r="KF267" s="217"/>
      <c r="KG267" s="217"/>
      <c r="KH267" s="217"/>
      <c r="KI267" s="217"/>
      <c r="KJ267" s="217"/>
      <c r="KK267" s="217"/>
      <c r="KL267" s="217"/>
      <c r="KM267" s="217"/>
      <c r="KN267" s="217"/>
      <c r="KO267" s="217"/>
      <c r="KP267" s="217"/>
      <c r="KQ267" s="217"/>
      <c r="KR267" s="217"/>
      <c r="KS267" s="217"/>
      <c r="KT267" s="217"/>
      <c r="KU267" s="217"/>
      <c r="KV267" s="217"/>
      <c r="KW267" s="217"/>
      <c r="KX267" s="217"/>
      <c r="KY267" s="217"/>
      <c r="KZ267" s="217"/>
      <c r="LA267" s="217"/>
      <c r="LB267" s="217"/>
      <c r="LC267" s="217"/>
      <c r="LD267" s="217"/>
      <c r="LE267" s="217"/>
      <c r="LF267" s="217"/>
      <c r="LG267" s="217"/>
      <c r="LH267" s="217"/>
      <c r="LI267" s="217"/>
      <c r="LJ267" s="217"/>
      <c r="LK267" s="217"/>
      <c r="LL267" s="217"/>
      <c r="LM267" s="217"/>
      <c r="LN267" s="217"/>
      <c r="LO267" s="217"/>
    </row>
    <row r="268" spans="7:327" x14ac:dyDescent="0.2"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  <c r="BH268" s="217"/>
      <c r="BI268" s="217"/>
      <c r="BJ268" s="217"/>
      <c r="BK268" s="217"/>
      <c r="BL268" s="217"/>
      <c r="BM268" s="217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  <c r="CQ268" s="217"/>
      <c r="CR268" s="217"/>
      <c r="CS268" s="217"/>
      <c r="CT268" s="217"/>
      <c r="CU268" s="217"/>
      <c r="CV268" s="217"/>
      <c r="CW268" s="217"/>
      <c r="CX268" s="217"/>
      <c r="CY268" s="217"/>
      <c r="CZ268" s="217"/>
      <c r="DA268" s="217"/>
      <c r="DB268" s="217"/>
      <c r="DC268" s="217"/>
      <c r="DD268" s="217"/>
      <c r="DE268" s="217"/>
      <c r="DF268" s="217"/>
      <c r="DG268" s="217"/>
      <c r="DH268" s="217"/>
      <c r="DI268" s="217"/>
      <c r="DJ268" s="217"/>
      <c r="DK268" s="217"/>
      <c r="DL268" s="217"/>
      <c r="DM268" s="217"/>
      <c r="DN268" s="217"/>
      <c r="DO268" s="217"/>
      <c r="DP268" s="217"/>
      <c r="DQ268" s="217"/>
      <c r="DR268" s="217"/>
      <c r="DS268" s="217"/>
      <c r="DT268" s="217"/>
      <c r="DU268" s="217"/>
      <c r="DV268" s="217"/>
      <c r="DW268" s="217"/>
      <c r="DX268" s="217"/>
      <c r="DY268" s="217"/>
      <c r="DZ268" s="217"/>
      <c r="EA268" s="217"/>
      <c r="EB268" s="217"/>
      <c r="EC268" s="217"/>
      <c r="ED268" s="217"/>
      <c r="EE268" s="217"/>
      <c r="EF268" s="217"/>
      <c r="EG268" s="217"/>
      <c r="EH268" s="217"/>
      <c r="EI268" s="217"/>
      <c r="EJ268" s="217"/>
      <c r="EK268" s="217"/>
      <c r="EL268" s="217"/>
      <c r="EM268" s="217"/>
      <c r="EN268" s="217"/>
      <c r="EO268" s="217"/>
      <c r="EP268" s="217"/>
      <c r="EQ268" s="217"/>
      <c r="ER268" s="217"/>
      <c r="ES268" s="217"/>
      <c r="ET268" s="217"/>
      <c r="EU268" s="217"/>
      <c r="EV268" s="217"/>
      <c r="EW268" s="217"/>
      <c r="EX268" s="217"/>
      <c r="EY268" s="217"/>
      <c r="EZ268" s="217"/>
      <c r="FA268" s="217"/>
      <c r="FB268" s="217"/>
      <c r="FC268" s="217"/>
      <c r="FD268" s="217"/>
      <c r="FE268" s="217"/>
      <c r="FF268" s="217"/>
      <c r="FG268" s="217"/>
      <c r="FH268" s="217"/>
      <c r="FI268" s="217"/>
      <c r="FJ268" s="217"/>
      <c r="FK268" s="217"/>
      <c r="FL268" s="217"/>
      <c r="FM268" s="217"/>
      <c r="FN268" s="217"/>
      <c r="FO268" s="217"/>
      <c r="FP268" s="217"/>
      <c r="FQ268" s="217"/>
      <c r="FR268" s="217"/>
      <c r="FS268" s="217"/>
      <c r="FT268" s="217"/>
      <c r="FU268" s="217"/>
      <c r="FV268" s="217"/>
      <c r="FW268" s="217"/>
      <c r="FX268" s="217"/>
      <c r="FY268" s="217"/>
      <c r="FZ268" s="217"/>
      <c r="GA268" s="217"/>
      <c r="GB268" s="217"/>
      <c r="GC268" s="217"/>
      <c r="GD268" s="217"/>
      <c r="GE268" s="217"/>
      <c r="GF268" s="217"/>
      <c r="GG268" s="217"/>
      <c r="GH268" s="217"/>
      <c r="GI268" s="217"/>
      <c r="GJ268" s="217"/>
      <c r="GK268" s="217"/>
      <c r="GL268" s="217"/>
      <c r="GM268" s="217"/>
      <c r="GN268" s="217"/>
      <c r="GO268" s="217"/>
      <c r="GP268" s="217"/>
      <c r="GQ268" s="217"/>
      <c r="GR268" s="217"/>
      <c r="GS268" s="217"/>
      <c r="GT268" s="217"/>
      <c r="GU268" s="217"/>
      <c r="GV268" s="217"/>
      <c r="GW268" s="217"/>
      <c r="GX268" s="217"/>
      <c r="GY268" s="217"/>
      <c r="GZ268" s="217"/>
      <c r="HA268" s="217"/>
      <c r="HB268" s="217"/>
      <c r="HC268" s="217"/>
      <c r="HD268" s="217"/>
      <c r="HE268" s="217"/>
      <c r="HF268" s="217"/>
      <c r="HG268" s="217"/>
      <c r="HH268" s="217"/>
      <c r="HI268" s="217"/>
      <c r="HJ268" s="217"/>
      <c r="HK268" s="217"/>
      <c r="HL268" s="217"/>
      <c r="HM268" s="217"/>
      <c r="HN268" s="217"/>
      <c r="HO268" s="217"/>
      <c r="HP268" s="217"/>
      <c r="HQ268" s="217"/>
      <c r="HR268" s="217"/>
      <c r="HS268" s="217"/>
      <c r="HT268" s="217"/>
      <c r="HU268" s="217"/>
      <c r="HV268" s="217"/>
      <c r="HW268" s="217"/>
      <c r="HX268" s="217"/>
      <c r="HY268" s="217"/>
      <c r="HZ268" s="217"/>
      <c r="IA268" s="217"/>
      <c r="IB268" s="217"/>
      <c r="IC268" s="217"/>
      <c r="ID268" s="217"/>
      <c r="IE268" s="217"/>
      <c r="IF268" s="217"/>
      <c r="IG268" s="217"/>
      <c r="IH268" s="217"/>
      <c r="II268" s="217"/>
      <c r="IJ268" s="217"/>
      <c r="IK268" s="217"/>
      <c r="IL268" s="217"/>
      <c r="IM268" s="217"/>
      <c r="IN268" s="217"/>
      <c r="IO268" s="217"/>
      <c r="IP268" s="217"/>
      <c r="IQ268" s="217"/>
      <c r="IR268" s="217"/>
      <c r="IS268" s="217"/>
      <c r="IT268" s="217"/>
      <c r="IU268" s="217"/>
      <c r="IV268" s="217"/>
      <c r="IW268" s="217"/>
      <c r="IX268" s="217"/>
      <c r="IY268" s="217"/>
      <c r="IZ268" s="217"/>
      <c r="JA268" s="217"/>
      <c r="JB268" s="217"/>
      <c r="JC268" s="217"/>
      <c r="JD268" s="217"/>
      <c r="JE268" s="217"/>
      <c r="JF268" s="217"/>
      <c r="JG268" s="217"/>
      <c r="JH268" s="217"/>
      <c r="JI268" s="217"/>
      <c r="JJ268" s="217"/>
      <c r="JK268" s="217"/>
      <c r="JL268" s="217"/>
      <c r="JM268" s="217"/>
      <c r="JN268" s="217"/>
      <c r="JO268" s="217"/>
      <c r="JP268" s="217"/>
      <c r="JQ268" s="217"/>
      <c r="JR268" s="217"/>
      <c r="JS268" s="217"/>
      <c r="JT268" s="217"/>
      <c r="JU268" s="217"/>
      <c r="JV268" s="217"/>
      <c r="JW268" s="217"/>
      <c r="JX268" s="217"/>
      <c r="JY268" s="217"/>
      <c r="JZ268" s="217"/>
      <c r="KA268" s="217"/>
      <c r="KB268" s="217"/>
      <c r="KC268" s="217"/>
      <c r="KD268" s="217"/>
      <c r="KE268" s="217"/>
      <c r="KF268" s="217"/>
      <c r="KG268" s="217"/>
      <c r="KH268" s="217"/>
      <c r="KI268" s="217"/>
      <c r="KJ268" s="217"/>
      <c r="KK268" s="217"/>
      <c r="KL268" s="217"/>
      <c r="KM268" s="217"/>
      <c r="KN268" s="217"/>
      <c r="KO268" s="217"/>
      <c r="KP268" s="217"/>
      <c r="KQ268" s="217"/>
      <c r="KR268" s="217"/>
      <c r="KS268" s="217"/>
      <c r="KT268" s="217"/>
      <c r="KU268" s="217"/>
      <c r="KV268" s="217"/>
      <c r="KW268" s="217"/>
      <c r="KX268" s="217"/>
      <c r="KY268" s="217"/>
      <c r="KZ268" s="217"/>
      <c r="LA268" s="217"/>
      <c r="LB268" s="217"/>
      <c r="LC268" s="217"/>
      <c r="LD268" s="217"/>
      <c r="LE268" s="217"/>
      <c r="LF268" s="217"/>
      <c r="LG268" s="217"/>
      <c r="LH268" s="217"/>
      <c r="LI268" s="217"/>
      <c r="LJ268" s="217"/>
      <c r="LK268" s="217"/>
      <c r="LL268" s="217"/>
      <c r="LM268" s="217"/>
      <c r="LN268" s="217"/>
      <c r="LO268" s="217"/>
    </row>
    <row r="269" spans="7:327" x14ac:dyDescent="0.2"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7"/>
      <c r="BK269" s="217"/>
      <c r="BL269" s="217"/>
      <c r="BM269" s="217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  <c r="CQ269" s="217"/>
      <c r="CR269" s="217"/>
      <c r="CS269" s="217"/>
      <c r="CT269" s="217"/>
      <c r="CU269" s="217"/>
      <c r="CV269" s="217"/>
      <c r="CW269" s="217"/>
      <c r="CX269" s="217"/>
      <c r="CY269" s="217"/>
      <c r="CZ269" s="217"/>
      <c r="DA269" s="217"/>
      <c r="DB269" s="217"/>
      <c r="DC269" s="217"/>
      <c r="DD269" s="217"/>
      <c r="DE269" s="217"/>
      <c r="DF269" s="217"/>
      <c r="DG269" s="217"/>
      <c r="DH269" s="217"/>
      <c r="DI269" s="217"/>
      <c r="DJ269" s="217"/>
      <c r="DK269" s="217"/>
      <c r="DL269" s="217"/>
      <c r="DM269" s="217"/>
      <c r="DN269" s="217"/>
      <c r="DO269" s="217"/>
      <c r="DP269" s="217"/>
      <c r="DQ269" s="217"/>
      <c r="DR269" s="217"/>
      <c r="DS269" s="217"/>
      <c r="DT269" s="217"/>
      <c r="DU269" s="217"/>
      <c r="DV269" s="217"/>
      <c r="DW269" s="217"/>
      <c r="DX269" s="217"/>
      <c r="DY269" s="217"/>
      <c r="DZ269" s="217"/>
      <c r="EA269" s="217"/>
      <c r="EB269" s="217"/>
      <c r="EC269" s="217"/>
      <c r="ED269" s="217"/>
      <c r="EE269" s="217"/>
      <c r="EF269" s="217"/>
      <c r="EG269" s="217"/>
      <c r="EH269" s="217"/>
      <c r="EI269" s="217"/>
      <c r="EJ269" s="217"/>
      <c r="EK269" s="217"/>
      <c r="EL269" s="217"/>
      <c r="EM269" s="217"/>
      <c r="EN269" s="217"/>
      <c r="EO269" s="217"/>
      <c r="EP269" s="217"/>
      <c r="EQ269" s="217"/>
      <c r="ER269" s="217"/>
      <c r="ES269" s="217"/>
      <c r="ET269" s="217"/>
      <c r="EU269" s="217"/>
      <c r="EV269" s="217"/>
      <c r="EW269" s="217"/>
      <c r="EX269" s="217"/>
      <c r="EY269" s="217"/>
      <c r="EZ269" s="217"/>
      <c r="FA269" s="217"/>
      <c r="FB269" s="217"/>
      <c r="FC269" s="217"/>
      <c r="FD269" s="217"/>
      <c r="FE269" s="217"/>
      <c r="FF269" s="217"/>
      <c r="FG269" s="217"/>
      <c r="FH269" s="217"/>
      <c r="FI269" s="217"/>
      <c r="FJ269" s="217"/>
      <c r="FK269" s="217"/>
      <c r="FL269" s="217"/>
      <c r="FM269" s="217"/>
      <c r="FN269" s="217"/>
      <c r="FO269" s="217"/>
      <c r="FP269" s="217"/>
      <c r="FQ269" s="217"/>
      <c r="FR269" s="217"/>
      <c r="FS269" s="217"/>
      <c r="FT269" s="217"/>
      <c r="FU269" s="217"/>
      <c r="FV269" s="217"/>
      <c r="FW269" s="217"/>
      <c r="FX269" s="217"/>
      <c r="FY269" s="217"/>
      <c r="FZ269" s="217"/>
      <c r="GA269" s="217"/>
      <c r="GB269" s="217"/>
      <c r="GC269" s="217"/>
      <c r="GD269" s="217"/>
      <c r="GE269" s="217"/>
      <c r="GF269" s="217"/>
      <c r="GG269" s="217"/>
      <c r="GH269" s="217"/>
      <c r="GI269" s="217"/>
      <c r="GJ269" s="217"/>
      <c r="GK269" s="217"/>
      <c r="GL269" s="217"/>
      <c r="GM269" s="217"/>
      <c r="GN269" s="217"/>
      <c r="GO269" s="217"/>
      <c r="GP269" s="217"/>
      <c r="GQ269" s="217"/>
      <c r="GR269" s="217"/>
      <c r="GS269" s="217"/>
      <c r="GT269" s="217"/>
      <c r="GU269" s="217"/>
      <c r="GV269" s="217"/>
      <c r="GW269" s="217"/>
      <c r="GX269" s="217"/>
      <c r="GY269" s="217"/>
      <c r="GZ269" s="217"/>
      <c r="HA269" s="217"/>
      <c r="HB269" s="217"/>
      <c r="HC269" s="217"/>
      <c r="HD269" s="217"/>
      <c r="HE269" s="217"/>
      <c r="HF269" s="217"/>
      <c r="HG269" s="217"/>
      <c r="HH269" s="217"/>
      <c r="HI269" s="217"/>
      <c r="HJ269" s="217"/>
      <c r="HK269" s="217"/>
      <c r="HL269" s="217"/>
      <c r="HM269" s="217"/>
      <c r="HN269" s="217"/>
      <c r="HO269" s="217"/>
      <c r="HP269" s="217"/>
      <c r="HQ269" s="217"/>
      <c r="HR269" s="217"/>
      <c r="HS269" s="217"/>
      <c r="HT269" s="217"/>
      <c r="HU269" s="217"/>
      <c r="HV269" s="217"/>
      <c r="HW269" s="217"/>
      <c r="HX269" s="217"/>
      <c r="HY269" s="217"/>
      <c r="HZ269" s="217"/>
      <c r="IA269" s="217"/>
      <c r="IB269" s="217"/>
      <c r="IC269" s="217"/>
      <c r="ID269" s="217"/>
      <c r="IE269" s="217"/>
      <c r="IF269" s="217"/>
      <c r="IG269" s="217"/>
      <c r="IH269" s="217"/>
      <c r="II269" s="217"/>
      <c r="IJ269" s="217"/>
      <c r="IK269" s="217"/>
      <c r="IL269" s="217"/>
      <c r="IM269" s="217"/>
      <c r="IN269" s="217"/>
      <c r="IO269" s="217"/>
      <c r="IP269" s="217"/>
      <c r="IQ269" s="217"/>
      <c r="IR269" s="217"/>
      <c r="IS269" s="217"/>
      <c r="IT269" s="217"/>
      <c r="IU269" s="217"/>
      <c r="IV269" s="217"/>
      <c r="IW269" s="217"/>
      <c r="IX269" s="217"/>
      <c r="IY269" s="217"/>
      <c r="IZ269" s="217"/>
      <c r="JA269" s="217"/>
      <c r="JB269" s="217"/>
      <c r="JC269" s="217"/>
      <c r="JD269" s="217"/>
      <c r="JE269" s="217"/>
      <c r="JF269" s="217"/>
      <c r="JG269" s="217"/>
      <c r="JH269" s="217"/>
      <c r="JI269" s="217"/>
      <c r="JJ269" s="217"/>
      <c r="JK269" s="217"/>
      <c r="JL269" s="217"/>
      <c r="JM269" s="217"/>
      <c r="JN269" s="217"/>
      <c r="JO269" s="217"/>
      <c r="JP269" s="217"/>
      <c r="JQ269" s="217"/>
      <c r="JR269" s="217"/>
      <c r="JS269" s="217"/>
      <c r="JT269" s="217"/>
      <c r="JU269" s="217"/>
      <c r="JV269" s="217"/>
      <c r="JW269" s="217"/>
      <c r="JX269" s="217"/>
      <c r="JY269" s="217"/>
      <c r="JZ269" s="217"/>
      <c r="KA269" s="217"/>
      <c r="KB269" s="217"/>
      <c r="KC269" s="217"/>
      <c r="KD269" s="217"/>
      <c r="KE269" s="217"/>
      <c r="KF269" s="217"/>
      <c r="KG269" s="217"/>
      <c r="KH269" s="217"/>
      <c r="KI269" s="217"/>
      <c r="KJ269" s="217"/>
      <c r="KK269" s="217"/>
      <c r="KL269" s="217"/>
      <c r="KM269" s="217"/>
      <c r="KN269" s="217"/>
      <c r="KO269" s="217"/>
      <c r="KP269" s="217"/>
      <c r="KQ269" s="217"/>
      <c r="KR269" s="217"/>
      <c r="KS269" s="217"/>
      <c r="KT269" s="217"/>
      <c r="KU269" s="217"/>
      <c r="KV269" s="217"/>
      <c r="KW269" s="217"/>
      <c r="KX269" s="217"/>
      <c r="KY269" s="217"/>
      <c r="KZ269" s="217"/>
      <c r="LA269" s="217"/>
      <c r="LB269" s="217"/>
      <c r="LC269" s="217"/>
      <c r="LD269" s="217"/>
      <c r="LE269" s="217"/>
      <c r="LF269" s="217"/>
      <c r="LG269" s="217"/>
      <c r="LH269" s="217"/>
      <c r="LI269" s="217"/>
      <c r="LJ269" s="217"/>
      <c r="LK269" s="217"/>
      <c r="LL269" s="217"/>
      <c r="LM269" s="217"/>
      <c r="LN269" s="217"/>
      <c r="LO269" s="217"/>
    </row>
    <row r="270" spans="7:327" x14ac:dyDescent="0.2"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7"/>
      <c r="BJ270" s="217"/>
      <c r="BK270" s="217"/>
      <c r="BL270" s="217"/>
      <c r="BM270" s="217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7"/>
      <c r="CU270" s="217"/>
      <c r="CV270" s="217"/>
      <c r="CW270" s="217"/>
      <c r="CX270" s="217"/>
      <c r="CY270" s="217"/>
      <c r="CZ270" s="217"/>
      <c r="DA270" s="217"/>
      <c r="DB270" s="217"/>
      <c r="DC270" s="217"/>
      <c r="DD270" s="217"/>
      <c r="DE270" s="217"/>
      <c r="DF270" s="217"/>
      <c r="DG270" s="217"/>
      <c r="DH270" s="217"/>
      <c r="DI270" s="217"/>
      <c r="DJ270" s="217"/>
      <c r="DK270" s="217"/>
      <c r="DL270" s="217"/>
      <c r="DM270" s="217"/>
      <c r="DN270" s="217"/>
      <c r="DO270" s="217"/>
      <c r="DP270" s="217"/>
      <c r="DQ270" s="217"/>
      <c r="DR270" s="217"/>
      <c r="DS270" s="217"/>
      <c r="DT270" s="217"/>
      <c r="DU270" s="217"/>
      <c r="DV270" s="217"/>
      <c r="DW270" s="217"/>
      <c r="DX270" s="217"/>
      <c r="DY270" s="217"/>
      <c r="DZ270" s="217"/>
      <c r="EA270" s="217"/>
      <c r="EB270" s="217"/>
      <c r="EC270" s="217"/>
      <c r="ED270" s="217"/>
      <c r="EE270" s="217"/>
      <c r="EF270" s="217"/>
      <c r="EG270" s="217"/>
      <c r="EH270" s="217"/>
      <c r="EI270" s="217"/>
      <c r="EJ270" s="217"/>
      <c r="EK270" s="217"/>
      <c r="EL270" s="217"/>
      <c r="EM270" s="217"/>
      <c r="EN270" s="217"/>
      <c r="EO270" s="217"/>
      <c r="EP270" s="217"/>
      <c r="EQ270" s="217"/>
      <c r="ER270" s="217"/>
      <c r="ES270" s="217"/>
      <c r="ET270" s="217"/>
      <c r="EU270" s="217"/>
      <c r="EV270" s="217"/>
      <c r="EW270" s="217"/>
      <c r="EX270" s="217"/>
      <c r="EY270" s="217"/>
      <c r="EZ270" s="217"/>
      <c r="FA270" s="217"/>
      <c r="FB270" s="217"/>
      <c r="FC270" s="217"/>
      <c r="FD270" s="217"/>
      <c r="FE270" s="217"/>
      <c r="FF270" s="217"/>
      <c r="FG270" s="217"/>
      <c r="FH270" s="217"/>
      <c r="FI270" s="217"/>
      <c r="FJ270" s="217"/>
      <c r="FK270" s="217"/>
      <c r="FL270" s="217"/>
      <c r="FM270" s="217"/>
      <c r="FN270" s="217"/>
      <c r="FO270" s="217"/>
      <c r="FP270" s="217"/>
      <c r="FQ270" s="217"/>
      <c r="FR270" s="217"/>
      <c r="FS270" s="217"/>
      <c r="FT270" s="217"/>
      <c r="FU270" s="217"/>
      <c r="FV270" s="217"/>
      <c r="FW270" s="217"/>
      <c r="FX270" s="217"/>
      <c r="FY270" s="217"/>
      <c r="FZ270" s="217"/>
      <c r="GA270" s="217"/>
      <c r="GB270" s="217"/>
      <c r="GC270" s="217"/>
      <c r="GD270" s="217"/>
      <c r="GE270" s="217"/>
      <c r="GF270" s="217"/>
      <c r="GG270" s="217"/>
      <c r="GH270" s="217"/>
      <c r="GI270" s="217"/>
      <c r="GJ270" s="217"/>
      <c r="GK270" s="217"/>
      <c r="GL270" s="217"/>
      <c r="GM270" s="217"/>
      <c r="GN270" s="217"/>
      <c r="GO270" s="217"/>
      <c r="GP270" s="217"/>
      <c r="GQ270" s="217"/>
      <c r="GR270" s="217"/>
      <c r="GS270" s="217"/>
      <c r="GT270" s="217"/>
      <c r="GU270" s="217"/>
      <c r="GV270" s="217"/>
      <c r="GW270" s="217"/>
      <c r="GX270" s="217"/>
      <c r="GY270" s="217"/>
      <c r="GZ270" s="217"/>
      <c r="HA270" s="217"/>
      <c r="HB270" s="217"/>
      <c r="HC270" s="217"/>
      <c r="HD270" s="217"/>
      <c r="HE270" s="217"/>
      <c r="HF270" s="217"/>
      <c r="HG270" s="217"/>
      <c r="HH270" s="217"/>
      <c r="HI270" s="217"/>
      <c r="HJ270" s="217"/>
      <c r="HK270" s="217"/>
      <c r="HL270" s="217"/>
      <c r="HM270" s="217"/>
      <c r="HN270" s="217"/>
      <c r="HO270" s="217"/>
      <c r="HP270" s="217"/>
      <c r="HQ270" s="217"/>
      <c r="HR270" s="217"/>
      <c r="HS270" s="217"/>
      <c r="HT270" s="217"/>
      <c r="HU270" s="217"/>
      <c r="HV270" s="217"/>
      <c r="HW270" s="217"/>
      <c r="HX270" s="217"/>
      <c r="HY270" s="217"/>
      <c r="HZ270" s="217"/>
      <c r="IA270" s="217"/>
      <c r="IB270" s="217"/>
      <c r="IC270" s="217"/>
      <c r="ID270" s="217"/>
      <c r="IE270" s="217"/>
      <c r="IF270" s="217"/>
      <c r="IG270" s="217"/>
      <c r="IH270" s="217"/>
      <c r="II270" s="217"/>
      <c r="IJ270" s="217"/>
      <c r="IK270" s="217"/>
      <c r="IL270" s="217"/>
      <c r="IM270" s="217"/>
      <c r="IN270" s="217"/>
      <c r="IO270" s="217"/>
      <c r="IP270" s="217"/>
      <c r="IQ270" s="217"/>
      <c r="IR270" s="217"/>
      <c r="IS270" s="217"/>
      <c r="IT270" s="217"/>
      <c r="IU270" s="217"/>
      <c r="IV270" s="217"/>
      <c r="IW270" s="217"/>
      <c r="IX270" s="217"/>
      <c r="IY270" s="217"/>
      <c r="IZ270" s="217"/>
      <c r="JA270" s="217"/>
      <c r="JB270" s="217"/>
      <c r="JC270" s="217"/>
      <c r="JD270" s="217"/>
      <c r="JE270" s="217"/>
      <c r="JF270" s="217"/>
      <c r="JG270" s="217"/>
      <c r="JH270" s="217"/>
      <c r="JI270" s="217"/>
      <c r="JJ270" s="217"/>
      <c r="JK270" s="217"/>
      <c r="JL270" s="217"/>
      <c r="JM270" s="217"/>
      <c r="JN270" s="217"/>
      <c r="JO270" s="217"/>
      <c r="JP270" s="217"/>
      <c r="JQ270" s="217"/>
      <c r="JR270" s="217"/>
      <c r="JS270" s="217"/>
      <c r="JT270" s="217"/>
      <c r="JU270" s="217"/>
      <c r="JV270" s="217"/>
      <c r="JW270" s="217"/>
      <c r="JX270" s="217"/>
      <c r="JY270" s="217"/>
      <c r="JZ270" s="217"/>
      <c r="KA270" s="217"/>
      <c r="KB270" s="217"/>
      <c r="KC270" s="217"/>
      <c r="KD270" s="217"/>
      <c r="KE270" s="217"/>
      <c r="KF270" s="217"/>
      <c r="KG270" s="217"/>
      <c r="KH270" s="217"/>
      <c r="KI270" s="217"/>
      <c r="KJ270" s="217"/>
      <c r="KK270" s="217"/>
      <c r="KL270" s="217"/>
      <c r="KM270" s="217"/>
      <c r="KN270" s="217"/>
      <c r="KO270" s="217"/>
      <c r="KP270" s="217"/>
      <c r="KQ270" s="217"/>
      <c r="KR270" s="217"/>
      <c r="KS270" s="217"/>
      <c r="KT270" s="217"/>
      <c r="KU270" s="217"/>
      <c r="KV270" s="217"/>
      <c r="KW270" s="217"/>
      <c r="KX270" s="217"/>
      <c r="KY270" s="217"/>
      <c r="KZ270" s="217"/>
      <c r="LA270" s="217"/>
      <c r="LB270" s="217"/>
      <c r="LC270" s="217"/>
      <c r="LD270" s="217"/>
      <c r="LE270" s="217"/>
      <c r="LF270" s="217"/>
      <c r="LG270" s="217"/>
      <c r="LH270" s="217"/>
      <c r="LI270" s="217"/>
      <c r="LJ270" s="217"/>
      <c r="LK270" s="217"/>
      <c r="LL270" s="217"/>
      <c r="LM270" s="217"/>
      <c r="LN270" s="217"/>
      <c r="LO270" s="217"/>
    </row>
    <row r="271" spans="7:327" x14ac:dyDescent="0.2"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17"/>
      <c r="BD271" s="217"/>
      <c r="BE271" s="217"/>
      <c r="BF271" s="217"/>
      <c r="BG271" s="217"/>
      <c r="BH271" s="217"/>
      <c r="BI271" s="217"/>
      <c r="BJ271" s="217"/>
      <c r="BK271" s="217"/>
      <c r="BL271" s="217"/>
      <c r="BM271" s="217"/>
      <c r="BN271" s="217"/>
      <c r="BO271" s="217"/>
      <c r="BP271" s="217"/>
      <c r="BQ271" s="217"/>
      <c r="BR271" s="217"/>
      <c r="BS271" s="217"/>
      <c r="BT271" s="217"/>
      <c r="BU271" s="217"/>
      <c r="BV271" s="217"/>
      <c r="BW271" s="217"/>
      <c r="BX271" s="217"/>
      <c r="BY271" s="217"/>
      <c r="BZ271" s="217"/>
      <c r="CA271" s="217"/>
      <c r="CB271" s="217"/>
      <c r="CC271" s="217"/>
      <c r="CD271" s="217"/>
      <c r="CE271" s="217"/>
      <c r="CF271" s="217"/>
      <c r="CG271" s="217"/>
      <c r="CH271" s="217"/>
      <c r="CI271" s="217"/>
      <c r="CJ271" s="217"/>
      <c r="CK271" s="217"/>
      <c r="CL271" s="217"/>
      <c r="CM271" s="217"/>
      <c r="CN271" s="217"/>
      <c r="CO271" s="217"/>
      <c r="CP271" s="217"/>
      <c r="CQ271" s="217"/>
      <c r="CR271" s="217"/>
      <c r="CS271" s="217"/>
      <c r="CT271" s="217"/>
      <c r="CU271" s="217"/>
      <c r="CV271" s="217"/>
      <c r="CW271" s="217"/>
      <c r="CX271" s="217"/>
      <c r="CY271" s="217"/>
      <c r="CZ271" s="217"/>
      <c r="DA271" s="217"/>
      <c r="DB271" s="217"/>
      <c r="DC271" s="217"/>
      <c r="DD271" s="217"/>
      <c r="DE271" s="217"/>
      <c r="DF271" s="217"/>
      <c r="DG271" s="217"/>
      <c r="DH271" s="217"/>
      <c r="DI271" s="217"/>
      <c r="DJ271" s="217"/>
      <c r="DK271" s="217"/>
      <c r="DL271" s="217"/>
      <c r="DM271" s="217"/>
      <c r="DN271" s="217"/>
      <c r="DO271" s="217"/>
      <c r="DP271" s="217"/>
      <c r="DQ271" s="217"/>
      <c r="DR271" s="217"/>
      <c r="DS271" s="217"/>
      <c r="DT271" s="217"/>
      <c r="DU271" s="217"/>
      <c r="DV271" s="217"/>
      <c r="DW271" s="217"/>
      <c r="DX271" s="217"/>
      <c r="DY271" s="217"/>
      <c r="DZ271" s="217"/>
      <c r="EA271" s="217"/>
      <c r="EB271" s="217"/>
      <c r="EC271" s="217"/>
      <c r="ED271" s="217"/>
      <c r="EE271" s="217"/>
      <c r="EF271" s="217"/>
      <c r="EG271" s="217"/>
      <c r="EH271" s="217"/>
      <c r="EI271" s="217"/>
      <c r="EJ271" s="217"/>
      <c r="EK271" s="217"/>
      <c r="EL271" s="217"/>
      <c r="EM271" s="217"/>
      <c r="EN271" s="217"/>
      <c r="EO271" s="217"/>
      <c r="EP271" s="217"/>
      <c r="EQ271" s="217"/>
      <c r="ER271" s="217"/>
      <c r="ES271" s="217"/>
      <c r="ET271" s="217"/>
      <c r="EU271" s="217"/>
      <c r="EV271" s="217"/>
      <c r="EW271" s="217"/>
      <c r="EX271" s="217"/>
      <c r="EY271" s="217"/>
      <c r="EZ271" s="217"/>
      <c r="FA271" s="217"/>
      <c r="FB271" s="217"/>
      <c r="FC271" s="217"/>
      <c r="FD271" s="217"/>
      <c r="FE271" s="217"/>
      <c r="FF271" s="217"/>
      <c r="FG271" s="217"/>
      <c r="FH271" s="217"/>
      <c r="FI271" s="217"/>
      <c r="FJ271" s="217"/>
      <c r="FK271" s="217"/>
      <c r="FL271" s="217"/>
      <c r="FM271" s="217"/>
      <c r="FN271" s="217"/>
      <c r="FO271" s="217"/>
      <c r="FP271" s="217"/>
      <c r="FQ271" s="217"/>
      <c r="FR271" s="217"/>
      <c r="FS271" s="217"/>
      <c r="FT271" s="217"/>
      <c r="FU271" s="217"/>
      <c r="FV271" s="217"/>
      <c r="FW271" s="217"/>
      <c r="FX271" s="217"/>
      <c r="FY271" s="217"/>
      <c r="FZ271" s="217"/>
      <c r="GA271" s="217"/>
      <c r="GB271" s="217"/>
      <c r="GC271" s="217"/>
      <c r="GD271" s="217"/>
      <c r="GE271" s="217"/>
      <c r="GF271" s="217"/>
      <c r="GG271" s="217"/>
      <c r="GH271" s="217"/>
      <c r="GI271" s="217"/>
      <c r="GJ271" s="217"/>
      <c r="GK271" s="217"/>
      <c r="GL271" s="217"/>
      <c r="GM271" s="217"/>
      <c r="GN271" s="217"/>
      <c r="GO271" s="217"/>
      <c r="GP271" s="217"/>
      <c r="GQ271" s="217"/>
      <c r="GR271" s="217"/>
      <c r="GS271" s="217"/>
      <c r="GT271" s="217"/>
      <c r="GU271" s="217"/>
      <c r="GV271" s="217"/>
      <c r="GW271" s="217"/>
      <c r="GX271" s="217"/>
      <c r="GY271" s="217"/>
      <c r="GZ271" s="217"/>
      <c r="HA271" s="217"/>
      <c r="HB271" s="217"/>
      <c r="HC271" s="217"/>
      <c r="HD271" s="217"/>
      <c r="HE271" s="217"/>
      <c r="HF271" s="217"/>
      <c r="HG271" s="217"/>
      <c r="HH271" s="217"/>
      <c r="HI271" s="217"/>
      <c r="HJ271" s="217"/>
      <c r="HK271" s="217"/>
      <c r="HL271" s="217"/>
      <c r="HM271" s="217"/>
      <c r="HN271" s="217"/>
      <c r="HO271" s="217"/>
      <c r="HP271" s="217"/>
      <c r="HQ271" s="217"/>
      <c r="HR271" s="217"/>
      <c r="HS271" s="217"/>
      <c r="HT271" s="217"/>
      <c r="HU271" s="217"/>
      <c r="HV271" s="217"/>
      <c r="HW271" s="217"/>
      <c r="HX271" s="217"/>
      <c r="HY271" s="217"/>
      <c r="HZ271" s="217"/>
      <c r="IA271" s="217"/>
      <c r="IB271" s="217"/>
      <c r="IC271" s="217"/>
      <c r="ID271" s="217"/>
      <c r="IE271" s="217"/>
      <c r="IF271" s="217"/>
      <c r="IG271" s="217"/>
      <c r="IH271" s="217"/>
      <c r="II271" s="217"/>
      <c r="IJ271" s="217"/>
      <c r="IK271" s="217"/>
      <c r="IL271" s="217"/>
      <c r="IM271" s="217"/>
      <c r="IN271" s="217"/>
      <c r="IO271" s="217"/>
      <c r="IP271" s="217"/>
      <c r="IQ271" s="217"/>
      <c r="IR271" s="217"/>
      <c r="IS271" s="217"/>
      <c r="IT271" s="217"/>
      <c r="IU271" s="217"/>
      <c r="IV271" s="217"/>
      <c r="IW271" s="217"/>
      <c r="IX271" s="217"/>
      <c r="IY271" s="217"/>
      <c r="IZ271" s="217"/>
      <c r="JA271" s="217"/>
      <c r="JB271" s="217"/>
      <c r="JC271" s="217"/>
      <c r="JD271" s="217"/>
      <c r="JE271" s="217"/>
      <c r="JF271" s="217"/>
      <c r="JG271" s="217"/>
      <c r="JH271" s="217"/>
      <c r="JI271" s="217"/>
      <c r="JJ271" s="217"/>
      <c r="JK271" s="217"/>
      <c r="JL271" s="217"/>
      <c r="JM271" s="217"/>
      <c r="JN271" s="217"/>
      <c r="JO271" s="217"/>
      <c r="JP271" s="217"/>
      <c r="JQ271" s="217"/>
      <c r="JR271" s="217"/>
      <c r="JS271" s="217"/>
      <c r="JT271" s="217"/>
      <c r="JU271" s="217"/>
      <c r="JV271" s="217"/>
      <c r="JW271" s="217"/>
      <c r="JX271" s="217"/>
      <c r="JY271" s="217"/>
      <c r="JZ271" s="217"/>
      <c r="KA271" s="217"/>
      <c r="KB271" s="217"/>
      <c r="KC271" s="217"/>
      <c r="KD271" s="217"/>
      <c r="KE271" s="217"/>
      <c r="KF271" s="217"/>
      <c r="KG271" s="217"/>
      <c r="KH271" s="217"/>
      <c r="KI271" s="217"/>
      <c r="KJ271" s="217"/>
      <c r="KK271" s="217"/>
      <c r="KL271" s="217"/>
      <c r="KM271" s="217"/>
      <c r="KN271" s="217"/>
      <c r="KO271" s="217"/>
      <c r="KP271" s="217"/>
      <c r="KQ271" s="217"/>
      <c r="KR271" s="217"/>
      <c r="KS271" s="217"/>
      <c r="KT271" s="217"/>
      <c r="KU271" s="217"/>
      <c r="KV271" s="217"/>
      <c r="KW271" s="217"/>
      <c r="KX271" s="217"/>
      <c r="KY271" s="217"/>
      <c r="KZ271" s="217"/>
      <c r="LA271" s="217"/>
      <c r="LB271" s="217"/>
      <c r="LC271" s="217"/>
      <c r="LD271" s="217"/>
      <c r="LE271" s="217"/>
      <c r="LF271" s="217"/>
      <c r="LG271" s="217"/>
      <c r="LH271" s="217"/>
      <c r="LI271" s="217"/>
      <c r="LJ271" s="217"/>
      <c r="LK271" s="217"/>
      <c r="LL271" s="217"/>
      <c r="LM271" s="217"/>
      <c r="LN271" s="217"/>
      <c r="LO271" s="217"/>
    </row>
    <row r="272" spans="7:327" x14ac:dyDescent="0.2"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AZ272" s="217"/>
      <c r="BA272" s="217"/>
      <c r="BB272" s="217"/>
      <c r="BC272" s="217"/>
      <c r="BD272" s="217"/>
      <c r="BE272" s="217"/>
      <c r="BF272" s="217"/>
      <c r="BG272" s="217"/>
      <c r="BH272" s="217"/>
      <c r="BI272" s="217"/>
      <c r="BJ272" s="217"/>
      <c r="BK272" s="217"/>
      <c r="BL272" s="217"/>
      <c r="BM272" s="217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  <c r="BZ272" s="217"/>
      <c r="CA272" s="217"/>
      <c r="CB272" s="217"/>
      <c r="CC272" s="217"/>
      <c r="CD272" s="217"/>
      <c r="CE272" s="217"/>
      <c r="CF272" s="217"/>
      <c r="CG272" s="217"/>
      <c r="CH272" s="217"/>
      <c r="CI272" s="217"/>
      <c r="CJ272" s="217"/>
      <c r="CK272" s="217"/>
      <c r="CL272" s="217"/>
      <c r="CM272" s="217"/>
      <c r="CN272" s="217"/>
      <c r="CO272" s="217"/>
      <c r="CP272" s="217"/>
      <c r="CQ272" s="217"/>
      <c r="CR272" s="217"/>
      <c r="CS272" s="217"/>
      <c r="CT272" s="217"/>
      <c r="CU272" s="217"/>
      <c r="CV272" s="217"/>
      <c r="CW272" s="217"/>
      <c r="CX272" s="217"/>
      <c r="CY272" s="217"/>
      <c r="CZ272" s="217"/>
      <c r="DA272" s="217"/>
      <c r="DB272" s="217"/>
      <c r="DC272" s="217"/>
      <c r="DD272" s="217"/>
      <c r="DE272" s="217"/>
      <c r="DF272" s="217"/>
      <c r="DG272" s="217"/>
      <c r="DH272" s="217"/>
      <c r="DI272" s="217"/>
      <c r="DJ272" s="217"/>
      <c r="DK272" s="217"/>
      <c r="DL272" s="217"/>
      <c r="DM272" s="217"/>
      <c r="DN272" s="217"/>
      <c r="DO272" s="217"/>
      <c r="DP272" s="217"/>
      <c r="DQ272" s="217"/>
      <c r="DR272" s="217"/>
      <c r="DS272" s="217"/>
      <c r="DT272" s="217"/>
      <c r="DU272" s="217"/>
      <c r="DV272" s="217"/>
      <c r="DW272" s="217"/>
      <c r="DX272" s="217"/>
      <c r="DY272" s="217"/>
      <c r="DZ272" s="217"/>
      <c r="EA272" s="217"/>
      <c r="EB272" s="217"/>
      <c r="EC272" s="217"/>
      <c r="ED272" s="217"/>
      <c r="EE272" s="217"/>
      <c r="EF272" s="217"/>
      <c r="EG272" s="217"/>
      <c r="EH272" s="217"/>
      <c r="EI272" s="217"/>
      <c r="EJ272" s="217"/>
      <c r="EK272" s="217"/>
      <c r="EL272" s="217"/>
      <c r="EM272" s="217"/>
      <c r="EN272" s="217"/>
      <c r="EO272" s="217"/>
      <c r="EP272" s="217"/>
      <c r="EQ272" s="217"/>
      <c r="ER272" s="217"/>
      <c r="ES272" s="217"/>
      <c r="ET272" s="217"/>
      <c r="EU272" s="217"/>
      <c r="EV272" s="217"/>
      <c r="EW272" s="217"/>
      <c r="EX272" s="217"/>
      <c r="EY272" s="217"/>
      <c r="EZ272" s="217"/>
      <c r="FA272" s="217"/>
      <c r="FB272" s="217"/>
      <c r="FC272" s="217"/>
      <c r="FD272" s="217"/>
      <c r="FE272" s="217"/>
      <c r="FF272" s="217"/>
      <c r="FG272" s="217"/>
      <c r="FH272" s="217"/>
      <c r="FI272" s="217"/>
      <c r="FJ272" s="217"/>
      <c r="FK272" s="217"/>
      <c r="FL272" s="217"/>
      <c r="FM272" s="217"/>
      <c r="FN272" s="217"/>
      <c r="FO272" s="217"/>
      <c r="FP272" s="217"/>
      <c r="FQ272" s="217"/>
      <c r="FR272" s="217"/>
      <c r="FS272" s="217"/>
      <c r="FT272" s="217"/>
      <c r="FU272" s="217"/>
      <c r="FV272" s="217"/>
      <c r="FW272" s="217"/>
      <c r="FX272" s="217"/>
      <c r="FY272" s="217"/>
      <c r="FZ272" s="217"/>
      <c r="GA272" s="217"/>
      <c r="GB272" s="217"/>
      <c r="GC272" s="217"/>
      <c r="GD272" s="217"/>
      <c r="GE272" s="217"/>
      <c r="GF272" s="217"/>
      <c r="GG272" s="217"/>
      <c r="GH272" s="217"/>
      <c r="GI272" s="217"/>
      <c r="GJ272" s="217"/>
      <c r="GK272" s="217"/>
      <c r="GL272" s="217"/>
      <c r="GM272" s="217"/>
      <c r="GN272" s="217"/>
      <c r="GO272" s="217"/>
      <c r="GP272" s="217"/>
      <c r="GQ272" s="217"/>
      <c r="GR272" s="217"/>
      <c r="GS272" s="217"/>
      <c r="GT272" s="217"/>
      <c r="GU272" s="217"/>
      <c r="GV272" s="217"/>
      <c r="GW272" s="217"/>
      <c r="GX272" s="217"/>
      <c r="GY272" s="217"/>
      <c r="GZ272" s="217"/>
      <c r="HA272" s="217"/>
      <c r="HB272" s="217"/>
      <c r="HC272" s="217"/>
      <c r="HD272" s="217"/>
      <c r="HE272" s="217"/>
      <c r="HF272" s="217"/>
      <c r="HG272" s="217"/>
      <c r="HH272" s="217"/>
      <c r="HI272" s="217"/>
      <c r="HJ272" s="217"/>
      <c r="HK272" s="217"/>
      <c r="HL272" s="217"/>
      <c r="HM272" s="217"/>
      <c r="HN272" s="217"/>
      <c r="HO272" s="217"/>
      <c r="HP272" s="217"/>
      <c r="HQ272" s="217"/>
      <c r="HR272" s="217"/>
      <c r="HS272" s="217"/>
      <c r="HT272" s="217"/>
      <c r="HU272" s="217"/>
      <c r="HV272" s="217"/>
      <c r="HW272" s="217"/>
      <c r="HX272" s="217"/>
      <c r="HY272" s="217"/>
      <c r="HZ272" s="217"/>
      <c r="IA272" s="217"/>
      <c r="IB272" s="217"/>
      <c r="IC272" s="217"/>
      <c r="ID272" s="217"/>
      <c r="IE272" s="217"/>
      <c r="IF272" s="217"/>
      <c r="IG272" s="217"/>
      <c r="IH272" s="217"/>
      <c r="II272" s="217"/>
      <c r="IJ272" s="217"/>
      <c r="IK272" s="217"/>
      <c r="IL272" s="217"/>
      <c r="IM272" s="217"/>
      <c r="IN272" s="217"/>
      <c r="IO272" s="217"/>
      <c r="IP272" s="217"/>
      <c r="IQ272" s="217"/>
      <c r="IR272" s="217"/>
      <c r="IS272" s="217"/>
      <c r="IT272" s="217"/>
      <c r="IU272" s="217"/>
      <c r="IV272" s="217"/>
      <c r="IW272" s="217"/>
      <c r="IX272" s="217"/>
      <c r="IY272" s="217"/>
      <c r="IZ272" s="217"/>
      <c r="JA272" s="217"/>
      <c r="JB272" s="217"/>
      <c r="JC272" s="217"/>
      <c r="JD272" s="217"/>
      <c r="JE272" s="217"/>
      <c r="JF272" s="217"/>
      <c r="JG272" s="217"/>
      <c r="JH272" s="217"/>
      <c r="JI272" s="217"/>
      <c r="JJ272" s="217"/>
      <c r="JK272" s="217"/>
      <c r="JL272" s="217"/>
      <c r="JM272" s="217"/>
      <c r="JN272" s="217"/>
      <c r="JO272" s="217"/>
      <c r="JP272" s="217"/>
      <c r="JQ272" s="217"/>
      <c r="JR272" s="217"/>
      <c r="JS272" s="217"/>
      <c r="JT272" s="217"/>
      <c r="JU272" s="217"/>
      <c r="JV272" s="217"/>
      <c r="JW272" s="217"/>
      <c r="JX272" s="217"/>
      <c r="JY272" s="217"/>
      <c r="JZ272" s="217"/>
      <c r="KA272" s="217"/>
      <c r="KB272" s="217"/>
      <c r="KC272" s="217"/>
      <c r="KD272" s="217"/>
      <c r="KE272" s="217"/>
      <c r="KF272" s="217"/>
      <c r="KG272" s="217"/>
      <c r="KH272" s="217"/>
      <c r="KI272" s="217"/>
      <c r="KJ272" s="217"/>
      <c r="KK272" s="217"/>
      <c r="KL272" s="217"/>
      <c r="KM272" s="217"/>
      <c r="KN272" s="217"/>
      <c r="KO272" s="217"/>
      <c r="KP272" s="217"/>
      <c r="KQ272" s="217"/>
      <c r="KR272" s="217"/>
      <c r="KS272" s="217"/>
      <c r="KT272" s="217"/>
      <c r="KU272" s="217"/>
      <c r="KV272" s="217"/>
      <c r="KW272" s="217"/>
      <c r="KX272" s="217"/>
      <c r="KY272" s="217"/>
      <c r="KZ272" s="217"/>
      <c r="LA272" s="217"/>
      <c r="LB272" s="217"/>
      <c r="LC272" s="217"/>
      <c r="LD272" s="217"/>
      <c r="LE272" s="217"/>
      <c r="LF272" s="217"/>
      <c r="LG272" s="217"/>
      <c r="LH272" s="217"/>
      <c r="LI272" s="217"/>
      <c r="LJ272" s="217"/>
      <c r="LK272" s="217"/>
      <c r="LL272" s="217"/>
      <c r="LM272" s="217"/>
      <c r="LN272" s="217"/>
      <c r="LO272" s="217"/>
    </row>
    <row r="273" spans="7:327" x14ac:dyDescent="0.2"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AZ273" s="217"/>
      <c r="BA273" s="217"/>
      <c r="BB273" s="217"/>
      <c r="BC273" s="217"/>
      <c r="BD273" s="217"/>
      <c r="BE273" s="217"/>
      <c r="BF273" s="217"/>
      <c r="BG273" s="217"/>
      <c r="BH273" s="217"/>
      <c r="BI273" s="217"/>
      <c r="BJ273" s="217"/>
      <c r="BK273" s="217"/>
      <c r="BL273" s="217"/>
      <c r="BM273" s="217"/>
      <c r="BN273" s="217"/>
      <c r="BO273" s="217"/>
      <c r="BP273" s="217"/>
      <c r="BQ273" s="217"/>
      <c r="BR273" s="217"/>
      <c r="BS273" s="217"/>
      <c r="BT273" s="217"/>
      <c r="BU273" s="217"/>
      <c r="BV273" s="217"/>
      <c r="BW273" s="217"/>
      <c r="BX273" s="217"/>
      <c r="BY273" s="217"/>
      <c r="BZ273" s="217"/>
      <c r="CA273" s="217"/>
      <c r="CB273" s="217"/>
      <c r="CC273" s="217"/>
      <c r="CD273" s="217"/>
      <c r="CE273" s="217"/>
      <c r="CF273" s="217"/>
      <c r="CG273" s="217"/>
      <c r="CH273" s="217"/>
      <c r="CI273" s="217"/>
      <c r="CJ273" s="217"/>
      <c r="CK273" s="217"/>
      <c r="CL273" s="217"/>
      <c r="CM273" s="217"/>
      <c r="CN273" s="217"/>
      <c r="CO273" s="217"/>
      <c r="CP273" s="217"/>
      <c r="CQ273" s="217"/>
      <c r="CR273" s="217"/>
      <c r="CS273" s="217"/>
      <c r="CT273" s="217"/>
      <c r="CU273" s="217"/>
      <c r="CV273" s="217"/>
      <c r="CW273" s="217"/>
      <c r="CX273" s="217"/>
      <c r="CY273" s="217"/>
      <c r="CZ273" s="217"/>
      <c r="DA273" s="217"/>
      <c r="DB273" s="217"/>
      <c r="DC273" s="217"/>
      <c r="DD273" s="217"/>
      <c r="DE273" s="217"/>
      <c r="DF273" s="217"/>
      <c r="DG273" s="217"/>
      <c r="DH273" s="217"/>
      <c r="DI273" s="217"/>
      <c r="DJ273" s="217"/>
      <c r="DK273" s="217"/>
      <c r="DL273" s="217"/>
      <c r="DM273" s="217"/>
      <c r="DN273" s="217"/>
      <c r="DO273" s="217"/>
      <c r="DP273" s="217"/>
      <c r="DQ273" s="217"/>
      <c r="DR273" s="217"/>
      <c r="DS273" s="217"/>
      <c r="DT273" s="217"/>
      <c r="DU273" s="217"/>
      <c r="DV273" s="217"/>
      <c r="DW273" s="217"/>
      <c r="DX273" s="217"/>
      <c r="DY273" s="217"/>
      <c r="DZ273" s="217"/>
      <c r="EA273" s="217"/>
      <c r="EB273" s="217"/>
      <c r="EC273" s="217"/>
      <c r="ED273" s="217"/>
      <c r="EE273" s="217"/>
      <c r="EF273" s="217"/>
      <c r="EG273" s="217"/>
      <c r="EH273" s="217"/>
      <c r="EI273" s="217"/>
      <c r="EJ273" s="217"/>
      <c r="EK273" s="217"/>
      <c r="EL273" s="217"/>
      <c r="EM273" s="217"/>
      <c r="EN273" s="217"/>
      <c r="EO273" s="217"/>
      <c r="EP273" s="217"/>
      <c r="EQ273" s="217"/>
      <c r="ER273" s="217"/>
      <c r="ES273" s="217"/>
      <c r="ET273" s="217"/>
      <c r="EU273" s="217"/>
      <c r="EV273" s="217"/>
      <c r="EW273" s="217"/>
      <c r="EX273" s="217"/>
      <c r="EY273" s="217"/>
      <c r="EZ273" s="217"/>
      <c r="FA273" s="217"/>
      <c r="FB273" s="217"/>
      <c r="FC273" s="217"/>
      <c r="FD273" s="217"/>
      <c r="FE273" s="217"/>
      <c r="FF273" s="217"/>
      <c r="FG273" s="217"/>
      <c r="FH273" s="217"/>
      <c r="FI273" s="217"/>
      <c r="FJ273" s="217"/>
      <c r="FK273" s="217"/>
      <c r="FL273" s="217"/>
      <c r="FM273" s="217"/>
      <c r="FN273" s="217"/>
      <c r="FO273" s="217"/>
      <c r="FP273" s="217"/>
      <c r="FQ273" s="217"/>
      <c r="FR273" s="217"/>
      <c r="FS273" s="217"/>
      <c r="FT273" s="217"/>
      <c r="FU273" s="217"/>
      <c r="FV273" s="217"/>
      <c r="FW273" s="217"/>
      <c r="FX273" s="217"/>
      <c r="FY273" s="217"/>
      <c r="FZ273" s="217"/>
      <c r="GA273" s="217"/>
      <c r="GB273" s="217"/>
      <c r="GC273" s="217"/>
      <c r="GD273" s="217"/>
      <c r="GE273" s="217"/>
      <c r="GF273" s="217"/>
      <c r="GG273" s="217"/>
      <c r="GH273" s="217"/>
      <c r="GI273" s="217"/>
      <c r="GJ273" s="217"/>
      <c r="GK273" s="217"/>
      <c r="GL273" s="217"/>
      <c r="GM273" s="217"/>
      <c r="GN273" s="217"/>
      <c r="GO273" s="217"/>
      <c r="GP273" s="217"/>
      <c r="GQ273" s="217"/>
      <c r="GR273" s="217"/>
      <c r="GS273" s="217"/>
      <c r="GT273" s="217"/>
      <c r="GU273" s="217"/>
      <c r="GV273" s="217"/>
      <c r="GW273" s="217"/>
      <c r="GX273" s="217"/>
      <c r="GY273" s="217"/>
      <c r="GZ273" s="217"/>
      <c r="HA273" s="217"/>
      <c r="HB273" s="217"/>
      <c r="HC273" s="217"/>
      <c r="HD273" s="217"/>
      <c r="HE273" s="217"/>
      <c r="HF273" s="217"/>
      <c r="HG273" s="217"/>
      <c r="HH273" s="217"/>
      <c r="HI273" s="217"/>
      <c r="HJ273" s="217"/>
      <c r="HK273" s="217"/>
      <c r="HL273" s="217"/>
      <c r="HM273" s="217"/>
      <c r="HN273" s="217"/>
      <c r="HO273" s="217"/>
      <c r="HP273" s="217"/>
      <c r="HQ273" s="217"/>
      <c r="HR273" s="217"/>
      <c r="HS273" s="217"/>
      <c r="HT273" s="217"/>
      <c r="HU273" s="217"/>
      <c r="HV273" s="217"/>
      <c r="HW273" s="217"/>
      <c r="HX273" s="217"/>
      <c r="HY273" s="217"/>
      <c r="HZ273" s="217"/>
      <c r="IA273" s="217"/>
      <c r="IB273" s="217"/>
      <c r="IC273" s="217"/>
      <c r="ID273" s="217"/>
      <c r="IE273" s="217"/>
      <c r="IF273" s="217"/>
      <c r="IG273" s="217"/>
      <c r="IH273" s="217"/>
      <c r="II273" s="217"/>
      <c r="IJ273" s="217"/>
      <c r="IK273" s="217"/>
      <c r="IL273" s="217"/>
      <c r="IM273" s="217"/>
      <c r="IN273" s="217"/>
      <c r="IO273" s="217"/>
      <c r="IP273" s="217"/>
      <c r="IQ273" s="217"/>
      <c r="IR273" s="217"/>
      <c r="IS273" s="217"/>
      <c r="IT273" s="217"/>
      <c r="IU273" s="217"/>
      <c r="IV273" s="217"/>
      <c r="IW273" s="217"/>
      <c r="IX273" s="217"/>
      <c r="IY273" s="217"/>
      <c r="IZ273" s="217"/>
      <c r="JA273" s="217"/>
      <c r="JB273" s="217"/>
      <c r="JC273" s="217"/>
      <c r="JD273" s="217"/>
      <c r="JE273" s="217"/>
      <c r="JF273" s="217"/>
      <c r="JG273" s="217"/>
      <c r="JH273" s="217"/>
      <c r="JI273" s="217"/>
      <c r="JJ273" s="217"/>
      <c r="JK273" s="217"/>
      <c r="JL273" s="217"/>
      <c r="JM273" s="217"/>
      <c r="JN273" s="217"/>
      <c r="JO273" s="217"/>
      <c r="JP273" s="217"/>
      <c r="JQ273" s="217"/>
      <c r="JR273" s="217"/>
      <c r="JS273" s="217"/>
      <c r="JT273" s="217"/>
      <c r="JU273" s="217"/>
      <c r="JV273" s="217"/>
      <c r="JW273" s="217"/>
      <c r="JX273" s="217"/>
      <c r="JY273" s="217"/>
      <c r="JZ273" s="217"/>
      <c r="KA273" s="217"/>
      <c r="KB273" s="217"/>
      <c r="KC273" s="217"/>
      <c r="KD273" s="217"/>
      <c r="KE273" s="217"/>
      <c r="KF273" s="217"/>
      <c r="KG273" s="217"/>
      <c r="KH273" s="217"/>
      <c r="KI273" s="217"/>
      <c r="KJ273" s="217"/>
      <c r="KK273" s="217"/>
      <c r="KL273" s="217"/>
      <c r="KM273" s="217"/>
      <c r="KN273" s="217"/>
      <c r="KO273" s="217"/>
      <c r="KP273" s="217"/>
      <c r="KQ273" s="217"/>
      <c r="KR273" s="217"/>
      <c r="KS273" s="217"/>
      <c r="KT273" s="217"/>
      <c r="KU273" s="217"/>
      <c r="KV273" s="217"/>
      <c r="KW273" s="217"/>
      <c r="KX273" s="217"/>
      <c r="KY273" s="217"/>
      <c r="KZ273" s="217"/>
      <c r="LA273" s="217"/>
      <c r="LB273" s="217"/>
      <c r="LC273" s="217"/>
      <c r="LD273" s="217"/>
      <c r="LE273" s="217"/>
      <c r="LF273" s="217"/>
      <c r="LG273" s="217"/>
      <c r="LH273" s="217"/>
      <c r="LI273" s="217"/>
      <c r="LJ273" s="217"/>
      <c r="LK273" s="217"/>
      <c r="LL273" s="217"/>
      <c r="LM273" s="217"/>
      <c r="LN273" s="217"/>
      <c r="LO273" s="217"/>
    </row>
    <row r="274" spans="7:327" x14ac:dyDescent="0.2"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  <c r="AZ274" s="217"/>
      <c r="BA274" s="217"/>
      <c r="BB274" s="217"/>
      <c r="BC274" s="217"/>
      <c r="BD274" s="217"/>
      <c r="BE274" s="217"/>
      <c r="BF274" s="217"/>
      <c r="BG274" s="217"/>
      <c r="BH274" s="217"/>
      <c r="BI274" s="217"/>
      <c r="BJ274" s="217"/>
      <c r="BK274" s="217"/>
      <c r="BL274" s="217"/>
      <c r="BM274" s="217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  <c r="BZ274" s="217"/>
      <c r="CA274" s="217"/>
      <c r="CB274" s="217"/>
      <c r="CC274" s="217"/>
      <c r="CD274" s="217"/>
      <c r="CE274" s="217"/>
      <c r="CF274" s="217"/>
      <c r="CG274" s="217"/>
      <c r="CH274" s="217"/>
      <c r="CI274" s="217"/>
      <c r="CJ274" s="217"/>
      <c r="CK274" s="217"/>
      <c r="CL274" s="217"/>
      <c r="CM274" s="217"/>
      <c r="CN274" s="217"/>
      <c r="CO274" s="217"/>
      <c r="CP274" s="217"/>
      <c r="CQ274" s="217"/>
      <c r="CR274" s="217"/>
      <c r="CS274" s="217"/>
      <c r="CT274" s="217"/>
      <c r="CU274" s="217"/>
      <c r="CV274" s="217"/>
      <c r="CW274" s="217"/>
      <c r="CX274" s="217"/>
      <c r="CY274" s="217"/>
      <c r="CZ274" s="217"/>
      <c r="DA274" s="217"/>
      <c r="DB274" s="217"/>
      <c r="DC274" s="217"/>
      <c r="DD274" s="217"/>
      <c r="DE274" s="217"/>
      <c r="DF274" s="217"/>
      <c r="DG274" s="217"/>
      <c r="DH274" s="217"/>
      <c r="DI274" s="217"/>
      <c r="DJ274" s="217"/>
      <c r="DK274" s="217"/>
      <c r="DL274" s="217"/>
      <c r="DM274" s="217"/>
      <c r="DN274" s="217"/>
      <c r="DO274" s="217"/>
      <c r="DP274" s="217"/>
      <c r="DQ274" s="217"/>
      <c r="DR274" s="217"/>
      <c r="DS274" s="217"/>
      <c r="DT274" s="217"/>
      <c r="DU274" s="217"/>
      <c r="DV274" s="217"/>
      <c r="DW274" s="217"/>
      <c r="DX274" s="217"/>
      <c r="DY274" s="217"/>
      <c r="DZ274" s="217"/>
      <c r="EA274" s="217"/>
      <c r="EB274" s="217"/>
      <c r="EC274" s="217"/>
      <c r="ED274" s="217"/>
      <c r="EE274" s="217"/>
      <c r="EF274" s="217"/>
      <c r="EG274" s="217"/>
      <c r="EH274" s="217"/>
      <c r="EI274" s="217"/>
      <c r="EJ274" s="217"/>
      <c r="EK274" s="217"/>
      <c r="EL274" s="217"/>
      <c r="EM274" s="217"/>
      <c r="EN274" s="217"/>
      <c r="EO274" s="217"/>
      <c r="EP274" s="217"/>
      <c r="EQ274" s="217"/>
      <c r="ER274" s="217"/>
      <c r="ES274" s="217"/>
      <c r="ET274" s="217"/>
      <c r="EU274" s="217"/>
      <c r="EV274" s="217"/>
      <c r="EW274" s="217"/>
      <c r="EX274" s="217"/>
      <c r="EY274" s="217"/>
      <c r="EZ274" s="217"/>
      <c r="FA274" s="217"/>
      <c r="FB274" s="217"/>
      <c r="FC274" s="217"/>
      <c r="FD274" s="217"/>
      <c r="FE274" s="217"/>
      <c r="FF274" s="217"/>
      <c r="FG274" s="217"/>
      <c r="FH274" s="217"/>
      <c r="FI274" s="217"/>
      <c r="FJ274" s="217"/>
      <c r="FK274" s="217"/>
      <c r="FL274" s="217"/>
      <c r="FM274" s="217"/>
      <c r="FN274" s="217"/>
      <c r="FO274" s="217"/>
      <c r="FP274" s="217"/>
      <c r="FQ274" s="217"/>
      <c r="FR274" s="217"/>
      <c r="FS274" s="217"/>
      <c r="FT274" s="217"/>
      <c r="FU274" s="217"/>
      <c r="FV274" s="217"/>
      <c r="FW274" s="217"/>
      <c r="FX274" s="217"/>
      <c r="FY274" s="217"/>
      <c r="FZ274" s="217"/>
      <c r="GA274" s="217"/>
      <c r="GB274" s="217"/>
      <c r="GC274" s="217"/>
      <c r="GD274" s="217"/>
      <c r="GE274" s="217"/>
      <c r="GF274" s="217"/>
      <c r="GG274" s="217"/>
      <c r="GH274" s="217"/>
      <c r="GI274" s="217"/>
      <c r="GJ274" s="217"/>
      <c r="GK274" s="217"/>
      <c r="GL274" s="217"/>
      <c r="GM274" s="217"/>
      <c r="GN274" s="217"/>
      <c r="GO274" s="217"/>
      <c r="GP274" s="217"/>
      <c r="GQ274" s="217"/>
      <c r="GR274" s="217"/>
      <c r="GS274" s="217"/>
      <c r="GT274" s="217"/>
      <c r="GU274" s="217"/>
      <c r="GV274" s="217"/>
      <c r="GW274" s="217"/>
      <c r="GX274" s="217"/>
      <c r="GY274" s="217"/>
      <c r="GZ274" s="217"/>
      <c r="HA274" s="217"/>
      <c r="HB274" s="217"/>
      <c r="HC274" s="217"/>
      <c r="HD274" s="217"/>
      <c r="HE274" s="217"/>
      <c r="HF274" s="217"/>
      <c r="HG274" s="217"/>
      <c r="HH274" s="217"/>
      <c r="HI274" s="217"/>
      <c r="HJ274" s="217"/>
      <c r="HK274" s="217"/>
      <c r="HL274" s="217"/>
      <c r="HM274" s="217"/>
      <c r="HN274" s="217"/>
      <c r="HO274" s="217"/>
      <c r="HP274" s="217"/>
      <c r="HQ274" s="217"/>
      <c r="HR274" s="217"/>
      <c r="HS274" s="217"/>
      <c r="HT274" s="217"/>
      <c r="HU274" s="217"/>
      <c r="HV274" s="217"/>
      <c r="HW274" s="217"/>
      <c r="HX274" s="217"/>
      <c r="HY274" s="217"/>
      <c r="HZ274" s="217"/>
      <c r="IA274" s="217"/>
      <c r="IB274" s="217"/>
      <c r="IC274" s="217"/>
      <c r="ID274" s="217"/>
      <c r="IE274" s="217"/>
      <c r="IF274" s="217"/>
      <c r="IG274" s="217"/>
      <c r="IH274" s="217"/>
      <c r="II274" s="217"/>
      <c r="IJ274" s="217"/>
      <c r="IK274" s="217"/>
      <c r="IL274" s="217"/>
      <c r="IM274" s="217"/>
      <c r="IN274" s="217"/>
      <c r="IO274" s="217"/>
      <c r="IP274" s="217"/>
      <c r="IQ274" s="217"/>
      <c r="IR274" s="217"/>
      <c r="IS274" s="217"/>
      <c r="IT274" s="217"/>
      <c r="IU274" s="217"/>
      <c r="IV274" s="217"/>
      <c r="IW274" s="217"/>
      <c r="IX274" s="217"/>
      <c r="IY274" s="217"/>
      <c r="IZ274" s="217"/>
      <c r="JA274" s="217"/>
      <c r="JB274" s="217"/>
      <c r="JC274" s="217"/>
      <c r="JD274" s="217"/>
      <c r="JE274" s="217"/>
      <c r="JF274" s="217"/>
      <c r="JG274" s="217"/>
      <c r="JH274" s="217"/>
      <c r="JI274" s="217"/>
      <c r="JJ274" s="217"/>
      <c r="JK274" s="217"/>
      <c r="JL274" s="217"/>
      <c r="JM274" s="217"/>
      <c r="JN274" s="217"/>
      <c r="JO274" s="217"/>
      <c r="JP274" s="217"/>
      <c r="JQ274" s="217"/>
      <c r="JR274" s="217"/>
      <c r="JS274" s="217"/>
      <c r="JT274" s="217"/>
      <c r="JU274" s="217"/>
      <c r="JV274" s="217"/>
      <c r="JW274" s="217"/>
      <c r="JX274" s="217"/>
      <c r="JY274" s="217"/>
      <c r="JZ274" s="217"/>
      <c r="KA274" s="217"/>
      <c r="KB274" s="217"/>
      <c r="KC274" s="217"/>
      <c r="KD274" s="217"/>
      <c r="KE274" s="217"/>
      <c r="KF274" s="217"/>
      <c r="KG274" s="217"/>
      <c r="KH274" s="217"/>
      <c r="KI274" s="217"/>
      <c r="KJ274" s="217"/>
      <c r="KK274" s="217"/>
      <c r="KL274" s="217"/>
      <c r="KM274" s="217"/>
      <c r="KN274" s="217"/>
      <c r="KO274" s="217"/>
      <c r="KP274" s="217"/>
      <c r="KQ274" s="217"/>
      <c r="KR274" s="217"/>
      <c r="KS274" s="217"/>
      <c r="KT274" s="217"/>
      <c r="KU274" s="217"/>
      <c r="KV274" s="217"/>
      <c r="KW274" s="217"/>
      <c r="KX274" s="217"/>
      <c r="KY274" s="217"/>
      <c r="KZ274" s="217"/>
      <c r="LA274" s="217"/>
      <c r="LB274" s="217"/>
      <c r="LC274" s="217"/>
      <c r="LD274" s="217"/>
      <c r="LE274" s="217"/>
      <c r="LF274" s="217"/>
      <c r="LG274" s="217"/>
      <c r="LH274" s="217"/>
      <c r="LI274" s="217"/>
      <c r="LJ274" s="217"/>
      <c r="LK274" s="217"/>
      <c r="LL274" s="217"/>
      <c r="LM274" s="217"/>
      <c r="LN274" s="217"/>
      <c r="LO274" s="217"/>
    </row>
    <row r="275" spans="7:327" x14ac:dyDescent="0.2"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  <c r="AZ275" s="217"/>
      <c r="BA275" s="217"/>
      <c r="BB275" s="217"/>
      <c r="BC275" s="217"/>
      <c r="BD275" s="217"/>
      <c r="BE275" s="217"/>
      <c r="BF275" s="217"/>
      <c r="BG275" s="217"/>
      <c r="BH275" s="217"/>
      <c r="BI275" s="217"/>
      <c r="BJ275" s="217"/>
      <c r="BK275" s="217"/>
      <c r="BL275" s="217"/>
      <c r="BM275" s="217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7"/>
      <c r="CH275" s="217"/>
      <c r="CI275" s="217"/>
      <c r="CJ275" s="217"/>
      <c r="CK275" s="217"/>
      <c r="CL275" s="217"/>
      <c r="CM275" s="217"/>
      <c r="CN275" s="217"/>
      <c r="CO275" s="217"/>
      <c r="CP275" s="217"/>
      <c r="CQ275" s="217"/>
      <c r="CR275" s="217"/>
      <c r="CS275" s="217"/>
      <c r="CT275" s="217"/>
      <c r="CU275" s="217"/>
      <c r="CV275" s="217"/>
      <c r="CW275" s="217"/>
      <c r="CX275" s="217"/>
      <c r="CY275" s="217"/>
      <c r="CZ275" s="217"/>
      <c r="DA275" s="217"/>
      <c r="DB275" s="217"/>
      <c r="DC275" s="217"/>
      <c r="DD275" s="217"/>
      <c r="DE275" s="217"/>
      <c r="DF275" s="217"/>
      <c r="DG275" s="217"/>
      <c r="DH275" s="217"/>
      <c r="DI275" s="217"/>
      <c r="DJ275" s="217"/>
      <c r="DK275" s="217"/>
      <c r="DL275" s="217"/>
      <c r="DM275" s="217"/>
      <c r="DN275" s="217"/>
      <c r="DO275" s="217"/>
      <c r="DP275" s="217"/>
      <c r="DQ275" s="217"/>
      <c r="DR275" s="217"/>
      <c r="DS275" s="217"/>
      <c r="DT275" s="217"/>
      <c r="DU275" s="217"/>
      <c r="DV275" s="217"/>
      <c r="DW275" s="217"/>
      <c r="DX275" s="217"/>
      <c r="DY275" s="217"/>
      <c r="DZ275" s="217"/>
      <c r="EA275" s="217"/>
      <c r="EB275" s="217"/>
      <c r="EC275" s="217"/>
      <c r="ED275" s="217"/>
      <c r="EE275" s="217"/>
      <c r="EF275" s="217"/>
      <c r="EG275" s="217"/>
      <c r="EH275" s="217"/>
      <c r="EI275" s="217"/>
      <c r="EJ275" s="217"/>
      <c r="EK275" s="217"/>
      <c r="EL275" s="217"/>
      <c r="EM275" s="217"/>
      <c r="EN275" s="217"/>
      <c r="EO275" s="217"/>
      <c r="EP275" s="217"/>
      <c r="EQ275" s="217"/>
      <c r="ER275" s="217"/>
      <c r="ES275" s="217"/>
      <c r="ET275" s="217"/>
      <c r="EU275" s="217"/>
      <c r="EV275" s="217"/>
      <c r="EW275" s="217"/>
      <c r="EX275" s="217"/>
      <c r="EY275" s="217"/>
      <c r="EZ275" s="217"/>
      <c r="FA275" s="217"/>
      <c r="FB275" s="217"/>
      <c r="FC275" s="217"/>
      <c r="FD275" s="217"/>
      <c r="FE275" s="217"/>
      <c r="FF275" s="217"/>
      <c r="FG275" s="217"/>
      <c r="FH275" s="217"/>
      <c r="FI275" s="217"/>
      <c r="FJ275" s="217"/>
      <c r="FK275" s="217"/>
      <c r="FL275" s="217"/>
      <c r="FM275" s="217"/>
      <c r="FN275" s="217"/>
      <c r="FO275" s="217"/>
      <c r="FP275" s="217"/>
      <c r="FQ275" s="217"/>
      <c r="FR275" s="217"/>
      <c r="FS275" s="217"/>
      <c r="FT275" s="217"/>
      <c r="FU275" s="217"/>
      <c r="FV275" s="217"/>
      <c r="FW275" s="217"/>
      <c r="FX275" s="217"/>
      <c r="FY275" s="217"/>
      <c r="FZ275" s="217"/>
      <c r="GA275" s="217"/>
      <c r="GB275" s="217"/>
      <c r="GC275" s="217"/>
      <c r="GD275" s="217"/>
      <c r="GE275" s="217"/>
      <c r="GF275" s="217"/>
      <c r="GG275" s="217"/>
      <c r="GH275" s="217"/>
      <c r="GI275" s="217"/>
      <c r="GJ275" s="217"/>
      <c r="GK275" s="217"/>
      <c r="GL275" s="217"/>
      <c r="GM275" s="217"/>
      <c r="GN275" s="217"/>
      <c r="GO275" s="217"/>
      <c r="GP275" s="217"/>
      <c r="GQ275" s="217"/>
      <c r="GR275" s="217"/>
      <c r="GS275" s="217"/>
      <c r="GT275" s="217"/>
      <c r="GU275" s="217"/>
      <c r="GV275" s="217"/>
      <c r="GW275" s="217"/>
      <c r="GX275" s="217"/>
      <c r="GY275" s="217"/>
      <c r="GZ275" s="217"/>
      <c r="HA275" s="217"/>
      <c r="HB275" s="217"/>
      <c r="HC275" s="217"/>
      <c r="HD275" s="217"/>
      <c r="HE275" s="217"/>
      <c r="HF275" s="217"/>
      <c r="HG275" s="217"/>
      <c r="HH275" s="217"/>
      <c r="HI275" s="217"/>
      <c r="HJ275" s="217"/>
      <c r="HK275" s="217"/>
      <c r="HL275" s="217"/>
      <c r="HM275" s="217"/>
      <c r="HN275" s="217"/>
      <c r="HO275" s="217"/>
      <c r="HP275" s="217"/>
      <c r="HQ275" s="217"/>
      <c r="HR275" s="217"/>
      <c r="HS275" s="217"/>
      <c r="HT275" s="217"/>
      <c r="HU275" s="217"/>
      <c r="HV275" s="217"/>
      <c r="HW275" s="217"/>
      <c r="HX275" s="217"/>
      <c r="HY275" s="217"/>
      <c r="HZ275" s="217"/>
      <c r="IA275" s="217"/>
      <c r="IB275" s="217"/>
      <c r="IC275" s="217"/>
      <c r="ID275" s="217"/>
      <c r="IE275" s="217"/>
      <c r="IF275" s="217"/>
      <c r="IG275" s="217"/>
      <c r="IH275" s="217"/>
      <c r="II275" s="217"/>
      <c r="IJ275" s="217"/>
      <c r="IK275" s="217"/>
      <c r="IL275" s="217"/>
      <c r="IM275" s="217"/>
      <c r="IN275" s="217"/>
      <c r="IO275" s="217"/>
      <c r="IP275" s="217"/>
      <c r="IQ275" s="217"/>
      <c r="IR275" s="217"/>
      <c r="IS275" s="217"/>
      <c r="IT275" s="217"/>
      <c r="IU275" s="217"/>
      <c r="IV275" s="217"/>
      <c r="IW275" s="217"/>
      <c r="IX275" s="217"/>
      <c r="IY275" s="217"/>
      <c r="IZ275" s="217"/>
      <c r="JA275" s="217"/>
      <c r="JB275" s="217"/>
      <c r="JC275" s="217"/>
      <c r="JD275" s="217"/>
      <c r="JE275" s="217"/>
      <c r="JF275" s="217"/>
      <c r="JG275" s="217"/>
      <c r="JH275" s="217"/>
      <c r="JI275" s="217"/>
      <c r="JJ275" s="217"/>
      <c r="JK275" s="217"/>
      <c r="JL275" s="217"/>
      <c r="JM275" s="217"/>
      <c r="JN275" s="217"/>
      <c r="JO275" s="217"/>
      <c r="JP275" s="217"/>
      <c r="JQ275" s="217"/>
      <c r="JR275" s="217"/>
      <c r="JS275" s="217"/>
      <c r="JT275" s="217"/>
      <c r="JU275" s="217"/>
      <c r="JV275" s="217"/>
      <c r="JW275" s="217"/>
      <c r="JX275" s="217"/>
      <c r="JY275" s="217"/>
      <c r="JZ275" s="217"/>
      <c r="KA275" s="217"/>
      <c r="KB275" s="217"/>
      <c r="KC275" s="217"/>
      <c r="KD275" s="217"/>
      <c r="KE275" s="217"/>
      <c r="KF275" s="217"/>
      <c r="KG275" s="217"/>
      <c r="KH275" s="217"/>
      <c r="KI275" s="217"/>
      <c r="KJ275" s="217"/>
      <c r="KK275" s="217"/>
      <c r="KL275" s="217"/>
      <c r="KM275" s="217"/>
      <c r="KN275" s="217"/>
      <c r="KO275" s="217"/>
      <c r="KP275" s="217"/>
      <c r="KQ275" s="217"/>
      <c r="KR275" s="217"/>
      <c r="KS275" s="217"/>
      <c r="KT275" s="217"/>
      <c r="KU275" s="217"/>
      <c r="KV275" s="217"/>
      <c r="KW275" s="217"/>
      <c r="KX275" s="217"/>
      <c r="KY275" s="217"/>
      <c r="KZ275" s="217"/>
      <c r="LA275" s="217"/>
      <c r="LB275" s="217"/>
      <c r="LC275" s="217"/>
      <c r="LD275" s="217"/>
      <c r="LE275" s="217"/>
      <c r="LF275" s="217"/>
      <c r="LG275" s="217"/>
      <c r="LH275" s="217"/>
      <c r="LI275" s="217"/>
      <c r="LJ275" s="217"/>
      <c r="LK275" s="217"/>
      <c r="LL275" s="217"/>
      <c r="LM275" s="217"/>
      <c r="LN275" s="217"/>
      <c r="LO275" s="217"/>
    </row>
    <row r="276" spans="7:327" x14ac:dyDescent="0.2"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  <c r="AB276" s="217"/>
      <c r="AC276" s="217"/>
      <c r="AD276" s="217"/>
      <c r="AE276" s="217"/>
      <c r="AF276" s="217"/>
      <c r="AG276" s="217"/>
      <c r="AH276" s="217"/>
      <c r="AI276" s="217"/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  <c r="AZ276" s="217"/>
      <c r="BA276" s="217"/>
      <c r="BB276" s="217"/>
      <c r="BC276" s="217"/>
      <c r="BD276" s="217"/>
      <c r="BE276" s="217"/>
      <c r="BF276" s="217"/>
      <c r="BG276" s="217"/>
      <c r="BH276" s="217"/>
      <c r="BI276" s="217"/>
      <c r="BJ276" s="217"/>
      <c r="BK276" s="217"/>
      <c r="BL276" s="217"/>
      <c r="BM276" s="217"/>
      <c r="BN276" s="217"/>
      <c r="BO276" s="217"/>
      <c r="BP276" s="217"/>
      <c r="BQ276" s="217"/>
      <c r="BR276" s="217"/>
      <c r="BS276" s="217"/>
      <c r="BT276" s="217"/>
      <c r="BU276" s="217"/>
      <c r="BV276" s="217"/>
      <c r="BW276" s="217"/>
      <c r="BX276" s="217"/>
      <c r="BY276" s="217"/>
      <c r="BZ276" s="217"/>
      <c r="CA276" s="217"/>
      <c r="CB276" s="217"/>
      <c r="CC276" s="217"/>
      <c r="CD276" s="217"/>
      <c r="CE276" s="217"/>
      <c r="CF276" s="217"/>
      <c r="CG276" s="217"/>
      <c r="CH276" s="217"/>
      <c r="CI276" s="217"/>
      <c r="CJ276" s="217"/>
      <c r="CK276" s="217"/>
      <c r="CL276" s="217"/>
      <c r="CM276" s="217"/>
      <c r="CN276" s="217"/>
      <c r="CO276" s="217"/>
      <c r="CP276" s="217"/>
      <c r="CQ276" s="217"/>
      <c r="CR276" s="217"/>
      <c r="CS276" s="217"/>
      <c r="CT276" s="217"/>
      <c r="CU276" s="217"/>
      <c r="CV276" s="217"/>
      <c r="CW276" s="217"/>
      <c r="CX276" s="217"/>
      <c r="CY276" s="217"/>
      <c r="CZ276" s="217"/>
      <c r="DA276" s="217"/>
      <c r="DB276" s="217"/>
      <c r="DC276" s="217"/>
      <c r="DD276" s="217"/>
      <c r="DE276" s="217"/>
      <c r="DF276" s="217"/>
      <c r="DG276" s="217"/>
      <c r="DH276" s="217"/>
      <c r="DI276" s="217"/>
      <c r="DJ276" s="217"/>
      <c r="DK276" s="217"/>
      <c r="DL276" s="217"/>
      <c r="DM276" s="217"/>
      <c r="DN276" s="217"/>
      <c r="DO276" s="217"/>
      <c r="DP276" s="217"/>
      <c r="DQ276" s="217"/>
      <c r="DR276" s="217"/>
      <c r="DS276" s="217"/>
      <c r="DT276" s="217"/>
      <c r="DU276" s="217"/>
      <c r="DV276" s="217"/>
      <c r="DW276" s="217"/>
      <c r="DX276" s="217"/>
      <c r="DY276" s="217"/>
      <c r="DZ276" s="217"/>
      <c r="EA276" s="217"/>
      <c r="EB276" s="217"/>
      <c r="EC276" s="217"/>
      <c r="ED276" s="217"/>
      <c r="EE276" s="217"/>
      <c r="EF276" s="217"/>
      <c r="EG276" s="217"/>
      <c r="EH276" s="217"/>
      <c r="EI276" s="217"/>
      <c r="EJ276" s="217"/>
      <c r="EK276" s="217"/>
      <c r="EL276" s="217"/>
      <c r="EM276" s="217"/>
      <c r="EN276" s="217"/>
      <c r="EO276" s="217"/>
      <c r="EP276" s="217"/>
      <c r="EQ276" s="217"/>
      <c r="ER276" s="217"/>
      <c r="ES276" s="217"/>
      <c r="ET276" s="217"/>
      <c r="EU276" s="217"/>
      <c r="EV276" s="217"/>
      <c r="EW276" s="217"/>
      <c r="EX276" s="217"/>
      <c r="EY276" s="217"/>
      <c r="EZ276" s="217"/>
      <c r="FA276" s="217"/>
      <c r="FB276" s="217"/>
      <c r="FC276" s="217"/>
      <c r="FD276" s="217"/>
      <c r="FE276" s="217"/>
      <c r="FF276" s="217"/>
      <c r="FG276" s="217"/>
      <c r="FH276" s="217"/>
      <c r="FI276" s="217"/>
      <c r="FJ276" s="217"/>
      <c r="FK276" s="217"/>
      <c r="FL276" s="217"/>
      <c r="FM276" s="217"/>
      <c r="FN276" s="217"/>
      <c r="FO276" s="217"/>
      <c r="FP276" s="217"/>
      <c r="FQ276" s="217"/>
      <c r="FR276" s="217"/>
      <c r="FS276" s="217"/>
      <c r="FT276" s="217"/>
      <c r="FU276" s="217"/>
      <c r="FV276" s="217"/>
      <c r="FW276" s="217"/>
      <c r="FX276" s="217"/>
      <c r="FY276" s="217"/>
      <c r="FZ276" s="217"/>
      <c r="GA276" s="217"/>
      <c r="GB276" s="217"/>
      <c r="GC276" s="217"/>
      <c r="GD276" s="217"/>
      <c r="GE276" s="217"/>
      <c r="GF276" s="217"/>
      <c r="GG276" s="217"/>
      <c r="GH276" s="217"/>
      <c r="GI276" s="217"/>
      <c r="GJ276" s="217"/>
      <c r="GK276" s="217"/>
      <c r="GL276" s="217"/>
      <c r="GM276" s="217"/>
      <c r="GN276" s="217"/>
      <c r="GO276" s="217"/>
      <c r="GP276" s="217"/>
      <c r="GQ276" s="217"/>
      <c r="GR276" s="217"/>
      <c r="GS276" s="217"/>
      <c r="GT276" s="217"/>
      <c r="GU276" s="217"/>
      <c r="GV276" s="217"/>
      <c r="GW276" s="217"/>
      <c r="GX276" s="217"/>
      <c r="GY276" s="217"/>
      <c r="GZ276" s="217"/>
      <c r="HA276" s="217"/>
      <c r="HB276" s="217"/>
      <c r="HC276" s="217"/>
      <c r="HD276" s="217"/>
      <c r="HE276" s="217"/>
      <c r="HF276" s="217"/>
      <c r="HG276" s="217"/>
      <c r="HH276" s="217"/>
      <c r="HI276" s="217"/>
      <c r="HJ276" s="217"/>
      <c r="HK276" s="217"/>
      <c r="HL276" s="217"/>
      <c r="HM276" s="217"/>
      <c r="HN276" s="217"/>
      <c r="HO276" s="217"/>
      <c r="HP276" s="217"/>
      <c r="HQ276" s="217"/>
      <c r="HR276" s="217"/>
      <c r="HS276" s="217"/>
      <c r="HT276" s="217"/>
      <c r="HU276" s="217"/>
      <c r="HV276" s="217"/>
      <c r="HW276" s="217"/>
      <c r="HX276" s="217"/>
      <c r="HY276" s="217"/>
      <c r="HZ276" s="217"/>
      <c r="IA276" s="217"/>
      <c r="IB276" s="217"/>
      <c r="IC276" s="217"/>
      <c r="ID276" s="217"/>
      <c r="IE276" s="217"/>
      <c r="IF276" s="217"/>
      <c r="IG276" s="217"/>
      <c r="IH276" s="217"/>
      <c r="II276" s="217"/>
      <c r="IJ276" s="217"/>
      <c r="IK276" s="217"/>
      <c r="IL276" s="217"/>
      <c r="IM276" s="217"/>
      <c r="IN276" s="217"/>
      <c r="IO276" s="217"/>
      <c r="IP276" s="217"/>
      <c r="IQ276" s="217"/>
      <c r="IR276" s="217"/>
      <c r="IS276" s="217"/>
      <c r="IT276" s="217"/>
      <c r="IU276" s="217"/>
      <c r="IV276" s="217"/>
      <c r="IW276" s="217"/>
      <c r="IX276" s="217"/>
      <c r="IY276" s="217"/>
      <c r="IZ276" s="217"/>
      <c r="JA276" s="217"/>
      <c r="JB276" s="217"/>
      <c r="JC276" s="217"/>
      <c r="JD276" s="217"/>
      <c r="JE276" s="217"/>
      <c r="JF276" s="217"/>
      <c r="JG276" s="217"/>
      <c r="JH276" s="217"/>
      <c r="JI276" s="217"/>
      <c r="JJ276" s="217"/>
      <c r="JK276" s="217"/>
      <c r="JL276" s="217"/>
      <c r="JM276" s="217"/>
      <c r="JN276" s="217"/>
      <c r="JO276" s="217"/>
      <c r="JP276" s="217"/>
      <c r="JQ276" s="217"/>
      <c r="JR276" s="217"/>
      <c r="JS276" s="217"/>
      <c r="JT276" s="217"/>
      <c r="JU276" s="217"/>
      <c r="JV276" s="217"/>
      <c r="JW276" s="217"/>
      <c r="JX276" s="217"/>
      <c r="JY276" s="217"/>
      <c r="JZ276" s="217"/>
      <c r="KA276" s="217"/>
      <c r="KB276" s="217"/>
      <c r="KC276" s="217"/>
      <c r="KD276" s="217"/>
      <c r="KE276" s="217"/>
      <c r="KF276" s="217"/>
      <c r="KG276" s="217"/>
      <c r="KH276" s="217"/>
      <c r="KI276" s="217"/>
      <c r="KJ276" s="217"/>
      <c r="KK276" s="217"/>
      <c r="KL276" s="217"/>
      <c r="KM276" s="217"/>
      <c r="KN276" s="217"/>
      <c r="KO276" s="217"/>
      <c r="KP276" s="217"/>
      <c r="KQ276" s="217"/>
      <c r="KR276" s="217"/>
      <c r="KS276" s="217"/>
      <c r="KT276" s="217"/>
      <c r="KU276" s="217"/>
      <c r="KV276" s="217"/>
      <c r="KW276" s="217"/>
      <c r="KX276" s="217"/>
      <c r="KY276" s="217"/>
      <c r="KZ276" s="217"/>
      <c r="LA276" s="217"/>
      <c r="LB276" s="217"/>
      <c r="LC276" s="217"/>
      <c r="LD276" s="217"/>
      <c r="LE276" s="217"/>
      <c r="LF276" s="217"/>
      <c r="LG276" s="217"/>
      <c r="LH276" s="217"/>
      <c r="LI276" s="217"/>
      <c r="LJ276" s="217"/>
      <c r="LK276" s="217"/>
      <c r="LL276" s="217"/>
      <c r="LM276" s="217"/>
      <c r="LN276" s="217"/>
      <c r="LO276" s="217"/>
    </row>
    <row r="277" spans="7:327" x14ac:dyDescent="0.2"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7"/>
      <c r="AE277" s="217"/>
      <c r="AF277" s="217"/>
      <c r="AG277" s="217"/>
      <c r="AH277" s="217"/>
      <c r="AI277" s="217"/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  <c r="AZ277" s="217"/>
      <c r="BA277" s="217"/>
      <c r="BB277" s="217"/>
      <c r="BC277" s="217"/>
      <c r="BD277" s="217"/>
      <c r="BE277" s="217"/>
      <c r="BF277" s="217"/>
      <c r="BG277" s="217"/>
      <c r="BH277" s="217"/>
      <c r="BI277" s="217"/>
      <c r="BJ277" s="217"/>
      <c r="BK277" s="217"/>
      <c r="BL277" s="217"/>
      <c r="BM277" s="217"/>
      <c r="BN277" s="217"/>
      <c r="BO277" s="217"/>
      <c r="BP277" s="217"/>
      <c r="BQ277" s="217"/>
      <c r="BR277" s="217"/>
      <c r="BS277" s="217"/>
      <c r="BT277" s="217"/>
      <c r="BU277" s="217"/>
      <c r="BV277" s="217"/>
      <c r="BW277" s="217"/>
      <c r="BX277" s="217"/>
      <c r="BY277" s="217"/>
      <c r="BZ277" s="217"/>
      <c r="CA277" s="217"/>
      <c r="CB277" s="217"/>
      <c r="CC277" s="217"/>
      <c r="CD277" s="217"/>
      <c r="CE277" s="217"/>
      <c r="CF277" s="217"/>
      <c r="CG277" s="217"/>
      <c r="CH277" s="217"/>
      <c r="CI277" s="217"/>
      <c r="CJ277" s="217"/>
      <c r="CK277" s="217"/>
      <c r="CL277" s="217"/>
      <c r="CM277" s="217"/>
      <c r="CN277" s="217"/>
      <c r="CO277" s="217"/>
      <c r="CP277" s="217"/>
      <c r="CQ277" s="217"/>
      <c r="CR277" s="217"/>
      <c r="CS277" s="217"/>
      <c r="CT277" s="217"/>
      <c r="CU277" s="217"/>
      <c r="CV277" s="217"/>
      <c r="CW277" s="217"/>
      <c r="CX277" s="217"/>
      <c r="CY277" s="217"/>
      <c r="CZ277" s="217"/>
      <c r="DA277" s="217"/>
      <c r="DB277" s="217"/>
      <c r="DC277" s="217"/>
      <c r="DD277" s="217"/>
      <c r="DE277" s="217"/>
      <c r="DF277" s="217"/>
      <c r="DG277" s="217"/>
      <c r="DH277" s="217"/>
      <c r="DI277" s="217"/>
      <c r="DJ277" s="217"/>
      <c r="DK277" s="217"/>
      <c r="DL277" s="217"/>
      <c r="DM277" s="217"/>
      <c r="DN277" s="217"/>
      <c r="DO277" s="217"/>
      <c r="DP277" s="217"/>
      <c r="DQ277" s="217"/>
      <c r="DR277" s="217"/>
      <c r="DS277" s="217"/>
      <c r="DT277" s="217"/>
      <c r="DU277" s="217"/>
      <c r="DV277" s="217"/>
      <c r="DW277" s="217"/>
      <c r="DX277" s="217"/>
      <c r="DY277" s="217"/>
      <c r="DZ277" s="217"/>
      <c r="EA277" s="217"/>
      <c r="EB277" s="217"/>
      <c r="EC277" s="217"/>
      <c r="ED277" s="217"/>
      <c r="EE277" s="217"/>
      <c r="EF277" s="217"/>
      <c r="EG277" s="217"/>
      <c r="EH277" s="217"/>
      <c r="EI277" s="217"/>
      <c r="EJ277" s="217"/>
      <c r="EK277" s="217"/>
      <c r="EL277" s="217"/>
      <c r="EM277" s="217"/>
      <c r="EN277" s="217"/>
      <c r="EO277" s="217"/>
      <c r="EP277" s="217"/>
      <c r="EQ277" s="217"/>
      <c r="ER277" s="217"/>
      <c r="ES277" s="217"/>
      <c r="ET277" s="217"/>
      <c r="EU277" s="217"/>
      <c r="EV277" s="217"/>
      <c r="EW277" s="217"/>
      <c r="EX277" s="217"/>
      <c r="EY277" s="217"/>
      <c r="EZ277" s="217"/>
      <c r="FA277" s="217"/>
      <c r="FB277" s="217"/>
      <c r="FC277" s="217"/>
      <c r="FD277" s="217"/>
      <c r="FE277" s="217"/>
      <c r="FF277" s="217"/>
      <c r="FG277" s="217"/>
      <c r="FH277" s="217"/>
      <c r="FI277" s="217"/>
      <c r="FJ277" s="217"/>
      <c r="FK277" s="217"/>
      <c r="FL277" s="217"/>
      <c r="FM277" s="217"/>
      <c r="FN277" s="217"/>
      <c r="FO277" s="217"/>
      <c r="FP277" s="217"/>
      <c r="FQ277" s="217"/>
      <c r="FR277" s="217"/>
      <c r="FS277" s="217"/>
      <c r="FT277" s="217"/>
      <c r="FU277" s="217"/>
      <c r="FV277" s="217"/>
      <c r="FW277" s="217"/>
      <c r="FX277" s="217"/>
      <c r="FY277" s="217"/>
      <c r="FZ277" s="217"/>
      <c r="GA277" s="217"/>
      <c r="GB277" s="217"/>
      <c r="GC277" s="217"/>
      <c r="GD277" s="217"/>
      <c r="GE277" s="217"/>
      <c r="GF277" s="217"/>
      <c r="GG277" s="217"/>
      <c r="GH277" s="217"/>
      <c r="GI277" s="217"/>
      <c r="GJ277" s="217"/>
      <c r="GK277" s="217"/>
      <c r="GL277" s="217"/>
      <c r="GM277" s="217"/>
      <c r="GN277" s="217"/>
      <c r="GO277" s="217"/>
      <c r="GP277" s="217"/>
      <c r="GQ277" s="217"/>
      <c r="GR277" s="217"/>
      <c r="GS277" s="217"/>
      <c r="GT277" s="217"/>
      <c r="GU277" s="217"/>
      <c r="GV277" s="217"/>
      <c r="GW277" s="217"/>
      <c r="GX277" s="217"/>
      <c r="GY277" s="217"/>
      <c r="GZ277" s="217"/>
      <c r="HA277" s="217"/>
      <c r="HB277" s="217"/>
      <c r="HC277" s="217"/>
      <c r="HD277" s="217"/>
      <c r="HE277" s="217"/>
      <c r="HF277" s="217"/>
      <c r="HG277" s="217"/>
      <c r="HH277" s="217"/>
      <c r="HI277" s="217"/>
      <c r="HJ277" s="217"/>
      <c r="HK277" s="217"/>
      <c r="HL277" s="217"/>
      <c r="HM277" s="217"/>
      <c r="HN277" s="217"/>
      <c r="HO277" s="217"/>
      <c r="HP277" s="217"/>
      <c r="HQ277" s="217"/>
      <c r="HR277" s="217"/>
      <c r="HS277" s="217"/>
      <c r="HT277" s="217"/>
      <c r="HU277" s="217"/>
      <c r="HV277" s="217"/>
      <c r="HW277" s="217"/>
      <c r="HX277" s="217"/>
      <c r="HY277" s="217"/>
      <c r="HZ277" s="217"/>
      <c r="IA277" s="217"/>
      <c r="IB277" s="217"/>
      <c r="IC277" s="217"/>
      <c r="ID277" s="217"/>
      <c r="IE277" s="217"/>
      <c r="IF277" s="217"/>
      <c r="IG277" s="217"/>
      <c r="IH277" s="217"/>
      <c r="II277" s="217"/>
      <c r="IJ277" s="217"/>
      <c r="IK277" s="217"/>
      <c r="IL277" s="217"/>
      <c r="IM277" s="217"/>
      <c r="IN277" s="217"/>
      <c r="IO277" s="217"/>
      <c r="IP277" s="217"/>
      <c r="IQ277" s="217"/>
      <c r="IR277" s="217"/>
      <c r="IS277" s="217"/>
      <c r="IT277" s="217"/>
      <c r="IU277" s="217"/>
      <c r="IV277" s="217"/>
      <c r="IW277" s="217"/>
      <c r="IX277" s="217"/>
      <c r="IY277" s="217"/>
      <c r="IZ277" s="217"/>
      <c r="JA277" s="217"/>
      <c r="JB277" s="217"/>
      <c r="JC277" s="217"/>
      <c r="JD277" s="217"/>
      <c r="JE277" s="217"/>
      <c r="JF277" s="217"/>
      <c r="JG277" s="217"/>
      <c r="JH277" s="217"/>
      <c r="JI277" s="217"/>
      <c r="JJ277" s="217"/>
      <c r="JK277" s="217"/>
      <c r="JL277" s="217"/>
      <c r="JM277" s="217"/>
      <c r="JN277" s="217"/>
      <c r="JO277" s="217"/>
      <c r="JP277" s="217"/>
      <c r="JQ277" s="217"/>
      <c r="JR277" s="217"/>
      <c r="JS277" s="217"/>
      <c r="JT277" s="217"/>
      <c r="JU277" s="217"/>
      <c r="JV277" s="217"/>
      <c r="JW277" s="217"/>
      <c r="JX277" s="217"/>
      <c r="JY277" s="217"/>
      <c r="JZ277" s="217"/>
      <c r="KA277" s="217"/>
      <c r="KB277" s="217"/>
      <c r="KC277" s="217"/>
      <c r="KD277" s="217"/>
      <c r="KE277" s="217"/>
      <c r="KF277" s="217"/>
      <c r="KG277" s="217"/>
      <c r="KH277" s="217"/>
      <c r="KI277" s="217"/>
      <c r="KJ277" s="217"/>
      <c r="KK277" s="217"/>
      <c r="KL277" s="217"/>
      <c r="KM277" s="217"/>
      <c r="KN277" s="217"/>
      <c r="KO277" s="217"/>
      <c r="KP277" s="217"/>
      <c r="KQ277" s="217"/>
      <c r="KR277" s="217"/>
      <c r="KS277" s="217"/>
      <c r="KT277" s="217"/>
      <c r="KU277" s="217"/>
      <c r="KV277" s="217"/>
      <c r="KW277" s="217"/>
      <c r="KX277" s="217"/>
      <c r="KY277" s="217"/>
      <c r="KZ277" s="217"/>
      <c r="LA277" s="217"/>
      <c r="LB277" s="217"/>
      <c r="LC277" s="217"/>
      <c r="LD277" s="217"/>
      <c r="LE277" s="217"/>
      <c r="LF277" s="217"/>
      <c r="LG277" s="217"/>
      <c r="LH277" s="217"/>
      <c r="LI277" s="217"/>
      <c r="LJ277" s="217"/>
      <c r="LK277" s="217"/>
      <c r="LL277" s="217"/>
      <c r="LM277" s="217"/>
      <c r="LN277" s="217"/>
      <c r="LO277" s="217"/>
    </row>
    <row r="278" spans="7:327" x14ac:dyDescent="0.2"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AZ278" s="217"/>
      <c r="BA278" s="217"/>
      <c r="BB278" s="217"/>
      <c r="BC278" s="217"/>
      <c r="BD278" s="217"/>
      <c r="BE278" s="217"/>
      <c r="BF278" s="217"/>
      <c r="BG278" s="217"/>
      <c r="BH278" s="217"/>
      <c r="BI278" s="217"/>
      <c r="BJ278" s="217"/>
      <c r="BK278" s="217"/>
      <c r="BL278" s="217"/>
      <c r="BM278" s="217"/>
      <c r="BN278" s="217"/>
      <c r="BO278" s="217"/>
      <c r="BP278" s="217"/>
      <c r="BQ278" s="217"/>
      <c r="BR278" s="217"/>
      <c r="BS278" s="217"/>
      <c r="BT278" s="217"/>
      <c r="BU278" s="217"/>
      <c r="BV278" s="217"/>
      <c r="BW278" s="217"/>
      <c r="BX278" s="217"/>
      <c r="BY278" s="217"/>
      <c r="BZ278" s="217"/>
      <c r="CA278" s="217"/>
      <c r="CB278" s="217"/>
      <c r="CC278" s="217"/>
      <c r="CD278" s="217"/>
      <c r="CE278" s="217"/>
      <c r="CF278" s="217"/>
      <c r="CG278" s="217"/>
      <c r="CH278" s="217"/>
      <c r="CI278" s="217"/>
      <c r="CJ278" s="217"/>
      <c r="CK278" s="217"/>
      <c r="CL278" s="217"/>
      <c r="CM278" s="217"/>
      <c r="CN278" s="217"/>
      <c r="CO278" s="217"/>
      <c r="CP278" s="217"/>
      <c r="CQ278" s="217"/>
      <c r="CR278" s="217"/>
      <c r="CS278" s="217"/>
      <c r="CT278" s="217"/>
      <c r="CU278" s="217"/>
      <c r="CV278" s="217"/>
      <c r="CW278" s="217"/>
      <c r="CX278" s="217"/>
      <c r="CY278" s="217"/>
      <c r="CZ278" s="217"/>
      <c r="DA278" s="217"/>
      <c r="DB278" s="217"/>
      <c r="DC278" s="217"/>
      <c r="DD278" s="217"/>
      <c r="DE278" s="217"/>
      <c r="DF278" s="217"/>
      <c r="DG278" s="217"/>
      <c r="DH278" s="217"/>
      <c r="DI278" s="217"/>
      <c r="DJ278" s="217"/>
      <c r="DK278" s="217"/>
      <c r="DL278" s="217"/>
      <c r="DM278" s="217"/>
      <c r="DN278" s="217"/>
      <c r="DO278" s="217"/>
      <c r="DP278" s="217"/>
      <c r="DQ278" s="217"/>
      <c r="DR278" s="217"/>
      <c r="DS278" s="217"/>
      <c r="DT278" s="217"/>
      <c r="DU278" s="217"/>
      <c r="DV278" s="217"/>
      <c r="DW278" s="217"/>
      <c r="DX278" s="217"/>
      <c r="DY278" s="217"/>
      <c r="DZ278" s="217"/>
      <c r="EA278" s="217"/>
      <c r="EB278" s="217"/>
      <c r="EC278" s="217"/>
      <c r="ED278" s="217"/>
      <c r="EE278" s="217"/>
      <c r="EF278" s="217"/>
      <c r="EG278" s="217"/>
      <c r="EH278" s="217"/>
      <c r="EI278" s="217"/>
      <c r="EJ278" s="217"/>
      <c r="EK278" s="217"/>
      <c r="EL278" s="217"/>
      <c r="EM278" s="217"/>
      <c r="EN278" s="217"/>
      <c r="EO278" s="217"/>
      <c r="EP278" s="217"/>
      <c r="EQ278" s="217"/>
      <c r="ER278" s="217"/>
      <c r="ES278" s="217"/>
      <c r="ET278" s="217"/>
      <c r="EU278" s="217"/>
      <c r="EV278" s="217"/>
      <c r="EW278" s="217"/>
      <c r="EX278" s="217"/>
      <c r="EY278" s="217"/>
      <c r="EZ278" s="217"/>
      <c r="FA278" s="217"/>
      <c r="FB278" s="217"/>
      <c r="FC278" s="217"/>
      <c r="FD278" s="217"/>
      <c r="FE278" s="217"/>
      <c r="FF278" s="217"/>
      <c r="FG278" s="217"/>
      <c r="FH278" s="217"/>
      <c r="FI278" s="217"/>
      <c r="FJ278" s="217"/>
      <c r="FK278" s="217"/>
      <c r="FL278" s="217"/>
      <c r="FM278" s="217"/>
      <c r="FN278" s="217"/>
      <c r="FO278" s="217"/>
      <c r="FP278" s="217"/>
      <c r="FQ278" s="217"/>
      <c r="FR278" s="217"/>
      <c r="FS278" s="217"/>
      <c r="FT278" s="217"/>
      <c r="FU278" s="217"/>
      <c r="FV278" s="217"/>
      <c r="FW278" s="217"/>
      <c r="FX278" s="217"/>
      <c r="FY278" s="217"/>
      <c r="FZ278" s="217"/>
      <c r="GA278" s="217"/>
      <c r="GB278" s="217"/>
      <c r="GC278" s="217"/>
      <c r="GD278" s="217"/>
      <c r="GE278" s="217"/>
      <c r="GF278" s="217"/>
      <c r="GG278" s="217"/>
      <c r="GH278" s="217"/>
      <c r="GI278" s="217"/>
      <c r="GJ278" s="217"/>
      <c r="GK278" s="217"/>
      <c r="GL278" s="217"/>
      <c r="GM278" s="217"/>
      <c r="GN278" s="217"/>
      <c r="GO278" s="217"/>
      <c r="GP278" s="217"/>
      <c r="GQ278" s="217"/>
      <c r="GR278" s="217"/>
      <c r="GS278" s="217"/>
      <c r="GT278" s="217"/>
      <c r="GU278" s="217"/>
      <c r="GV278" s="217"/>
      <c r="GW278" s="217"/>
      <c r="GX278" s="217"/>
      <c r="GY278" s="217"/>
      <c r="GZ278" s="217"/>
      <c r="HA278" s="217"/>
      <c r="HB278" s="217"/>
      <c r="HC278" s="217"/>
      <c r="HD278" s="217"/>
      <c r="HE278" s="217"/>
      <c r="HF278" s="217"/>
      <c r="HG278" s="217"/>
      <c r="HH278" s="217"/>
      <c r="HI278" s="217"/>
      <c r="HJ278" s="217"/>
      <c r="HK278" s="217"/>
      <c r="HL278" s="217"/>
      <c r="HM278" s="217"/>
      <c r="HN278" s="217"/>
      <c r="HO278" s="217"/>
      <c r="HP278" s="217"/>
      <c r="HQ278" s="217"/>
      <c r="HR278" s="217"/>
      <c r="HS278" s="217"/>
      <c r="HT278" s="217"/>
      <c r="HU278" s="217"/>
      <c r="HV278" s="217"/>
      <c r="HW278" s="217"/>
      <c r="HX278" s="217"/>
      <c r="HY278" s="217"/>
      <c r="HZ278" s="217"/>
      <c r="IA278" s="217"/>
      <c r="IB278" s="217"/>
      <c r="IC278" s="217"/>
      <c r="ID278" s="217"/>
      <c r="IE278" s="217"/>
      <c r="IF278" s="217"/>
      <c r="IG278" s="217"/>
      <c r="IH278" s="217"/>
      <c r="II278" s="217"/>
      <c r="IJ278" s="217"/>
      <c r="IK278" s="217"/>
      <c r="IL278" s="217"/>
      <c r="IM278" s="217"/>
      <c r="IN278" s="217"/>
      <c r="IO278" s="217"/>
      <c r="IP278" s="217"/>
      <c r="IQ278" s="217"/>
      <c r="IR278" s="217"/>
      <c r="IS278" s="217"/>
      <c r="IT278" s="217"/>
      <c r="IU278" s="217"/>
      <c r="IV278" s="217"/>
      <c r="IW278" s="217"/>
      <c r="IX278" s="217"/>
      <c r="IY278" s="217"/>
      <c r="IZ278" s="217"/>
      <c r="JA278" s="217"/>
      <c r="JB278" s="217"/>
      <c r="JC278" s="217"/>
      <c r="JD278" s="217"/>
      <c r="JE278" s="217"/>
      <c r="JF278" s="217"/>
      <c r="JG278" s="217"/>
      <c r="JH278" s="217"/>
      <c r="JI278" s="217"/>
      <c r="JJ278" s="217"/>
      <c r="JK278" s="217"/>
      <c r="JL278" s="217"/>
      <c r="JM278" s="217"/>
      <c r="JN278" s="217"/>
      <c r="JO278" s="217"/>
      <c r="JP278" s="217"/>
      <c r="JQ278" s="217"/>
      <c r="JR278" s="217"/>
      <c r="JS278" s="217"/>
      <c r="JT278" s="217"/>
      <c r="JU278" s="217"/>
      <c r="JV278" s="217"/>
      <c r="JW278" s="217"/>
      <c r="JX278" s="217"/>
      <c r="JY278" s="217"/>
      <c r="JZ278" s="217"/>
      <c r="KA278" s="217"/>
      <c r="KB278" s="217"/>
      <c r="KC278" s="217"/>
      <c r="KD278" s="217"/>
      <c r="KE278" s="217"/>
      <c r="KF278" s="217"/>
      <c r="KG278" s="217"/>
      <c r="KH278" s="217"/>
      <c r="KI278" s="217"/>
      <c r="KJ278" s="217"/>
      <c r="KK278" s="217"/>
      <c r="KL278" s="217"/>
      <c r="KM278" s="217"/>
      <c r="KN278" s="217"/>
      <c r="KO278" s="217"/>
      <c r="KP278" s="217"/>
      <c r="KQ278" s="217"/>
      <c r="KR278" s="217"/>
      <c r="KS278" s="217"/>
      <c r="KT278" s="217"/>
      <c r="KU278" s="217"/>
      <c r="KV278" s="217"/>
      <c r="KW278" s="217"/>
      <c r="KX278" s="217"/>
      <c r="KY278" s="217"/>
      <c r="KZ278" s="217"/>
      <c r="LA278" s="217"/>
      <c r="LB278" s="217"/>
      <c r="LC278" s="217"/>
      <c r="LD278" s="217"/>
      <c r="LE278" s="217"/>
      <c r="LF278" s="217"/>
      <c r="LG278" s="217"/>
      <c r="LH278" s="217"/>
      <c r="LI278" s="217"/>
      <c r="LJ278" s="217"/>
      <c r="LK278" s="217"/>
      <c r="LL278" s="217"/>
      <c r="LM278" s="217"/>
      <c r="LN278" s="217"/>
      <c r="LO278" s="217"/>
    </row>
    <row r="279" spans="7:327" x14ac:dyDescent="0.2"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7"/>
      <c r="BK279" s="217"/>
      <c r="BL279" s="217"/>
      <c r="BM279" s="217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  <c r="CQ279" s="217"/>
      <c r="CR279" s="217"/>
      <c r="CS279" s="217"/>
      <c r="CT279" s="217"/>
      <c r="CU279" s="217"/>
      <c r="CV279" s="217"/>
      <c r="CW279" s="217"/>
      <c r="CX279" s="217"/>
      <c r="CY279" s="217"/>
      <c r="CZ279" s="217"/>
      <c r="DA279" s="217"/>
      <c r="DB279" s="217"/>
      <c r="DC279" s="217"/>
      <c r="DD279" s="217"/>
      <c r="DE279" s="217"/>
      <c r="DF279" s="217"/>
      <c r="DG279" s="217"/>
      <c r="DH279" s="217"/>
      <c r="DI279" s="217"/>
      <c r="DJ279" s="217"/>
      <c r="DK279" s="217"/>
      <c r="DL279" s="217"/>
      <c r="DM279" s="217"/>
      <c r="DN279" s="217"/>
      <c r="DO279" s="217"/>
      <c r="DP279" s="217"/>
      <c r="DQ279" s="217"/>
      <c r="DR279" s="217"/>
      <c r="DS279" s="217"/>
      <c r="DT279" s="217"/>
      <c r="DU279" s="217"/>
      <c r="DV279" s="217"/>
      <c r="DW279" s="217"/>
      <c r="DX279" s="217"/>
      <c r="DY279" s="217"/>
      <c r="DZ279" s="217"/>
      <c r="EA279" s="217"/>
      <c r="EB279" s="217"/>
      <c r="EC279" s="217"/>
      <c r="ED279" s="217"/>
      <c r="EE279" s="217"/>
      <c r="EF279" s="217"/>
      <c r="EG279" s="217"/>
      <c r="EH279" s="217"/>
      <c r="EI279" s="217"/>
      <c r="EJ279" s="217"/>
      <c r="EK279" s="217"/>
      <c r="EL279" s="217"/>
      <c r="EM279" s="217"/>
      <c r="EN279" s="217"/>
      <c r="EO279" s="217"/>
      <c r="EP279" s="217"/>
      <c r="EQ279" s="217"/>
      <c r="ER279" s="217"/>
      <c r="ES279" s="217"/>
      <c r="ET279" s="217"/>
      <c r="EU279" s="217"/>
      <c r="EV279" s="217"/>
      <c r="EW279" s="217"/>
      <c r="EX279" s="217"/>
      <c r="EY279" s="217"/>
      <c r="EZ279" s="217"/>
      <c r="FA279" s="217"/>
      <c r="FB279" s="217"/>
      <c r="FC279" s="217"/>
      <c r="FD279" s="217"/>
      <c r="FE279" s="217"/>
      <c r="FF279" s="217"/>
      <c r="FG279" s="217"/>
      <c r="FH279" s="217"/>
      <c r="FI279" s="217"/>
      <c r="FJ279" s="217"/>
      <c r="FK279" s="217"/>
      <c r="FL279" s="217"/>
      <c r="FM279" s="217"/>
      <c r="FN279" s="217"/>
      <c r="FO279" s="217"/>
      <c r="FP279" s="217"/>
      <c r="FQ279" s="217"/>
      <c r="FR279" s="217"/>
      <c r="FS279" s="217"/>
      <c r="FT279" s="217"/>
      <c r="FU279" s="217"/>
      <c r="FV279" s="217"/>
      <c r="FW279" s="217"/>
      <c r="FX279" s="217"/>
      <c r="FY279" s="217"/>
      <c r="FZ279" s="217"/>
      <c r="GA279" s="217"/>
      <c r="GB279" s="217"/>
      <c r="GC279" s="217"/>
      <c r="GD279" s="217"/>
      <c r="GE279" s="217"/>
      <c r="GF279" s="217"/>
      <c r="GG279" s="217"/>
      <c r="GH279" s="217"/>
      <c r="GI279" s="217"/>
      <c r="GJ279" s="217"/>
      <c r="GK279" s="217"/>
      <c r="GL279" s="217"/>
      <c r="GM279" s="217"/>
      <c r="GN279" s="217"/>
      <c r="GO279" s="217"/>
      <c r="GP279" s="217"/>
      <c r="GQ279" s="217"/>
      <c r="GR279" s="217"/>
      <c r="GS279" s="217"/>
      <c r="GT279" s="217"/>
      <c r="GU279" s="217"/>
      <c r="GV279" s="217"/>
      <c r="GW279" s="217"/>
      <c r="GX279" s="217"/>
      <c r="GY279" s="217"/>
      <c r="GZ279" s="217"/>
      <c r="HA279" s="217"/>
      <c r="HB279" s="217"/>
      <c r="HC279" s="217"/>
      <c r="HD279" s="217"/>
      <c r="HE279" s="217"/>
      <c r="HF279" s="217"/>
      <c r="HG279" s="217"/>
      <c r="HH279" s="217"/>
      <c r="HI279" s="217"/>
      <c r="HJ279" s="217"/>
      <c r="HK279" s="217"/>
      <c r="HL279" s="217"/>
      <c r="HM279" s="217"/>
      <c r="HN279" s="217"/>
      <c r="HO279" s="217"/>
      <c r="HP279" s="217"/>
      <c r="HQ279" s="217"/>
      <c r="HR279" s="217"/>
      <c r="HS279" s="217"/>
      <c r="HT279" s="217"/>
      <c r="HU279" s="217"/>
      <c r="HV279" s="217"/>
      <c r="HW279" s="217"/>
      <c r="HX279" s="217"/>
      <c r="HY279" s="217"/>
      <c r="HZ279" s="217"/>
      <c r="IA279" s="217"/>
      <c r="IB279" s="217"/>
      <c r="IC279" s="217"/>
      <c r="ID279" s="217"/>
      <c r="IE279" s="217"/>
      <c r="IF279" s="217"/>
      <c r="IG279" s="217"/>
      <c r="IH279" s="217"/>
      <c r="II279" s="217"/>
      <c r="IJ279" s="217"/>
      <c r="IK279" s="217"/>
      <c r="IL279" s="217"/>
      <c r="IM279" s="217"/>
      <c r="IN279" s="217"/>
      <c r="IO279" s="217"/>
      <c r="IP279" s="217"/>
      <c r="IQ279" s="217"/>
      <c r="IR279" s="217"/>
      <c r="IS279" s="217"/>
      <c r="IT279" s="217"/>
      <c r="IU279" s="217"/>
      <c r="IV279" s="217"/>
      <c r="IW279" s="217"/>
      <c r="IX279" s="217"/>
      <c r="IY279" s="217"/>
      <c r="IZ279" s="217"/>
      <c r="JA279" s="217"/>
      <c r="JB279" s="217"/>
      <c r="JC279" s="217"/>
      <c r="JD279" s="217"/>
      <c r="JE279" s="217"/>
      <c r="JF279" s="217"/>
      <c r="JG279" s="217"/>
      <c r="JH279" s="217"/>
      <c r="JI279" s="217"/>
      <c r="JJ279" s="217"/>
      <c r="JK279" s="217"/>
      <c r="JL279" s="217"/>
      <c r="JM279" s="217"/>
      <c r="JN279" s="217"/>
      <c r="JO279" s="217"/>
      <c r="JP279" s="217"/>
      <c r="JQ279" s="217"/>
      <c r="JR279" s="217"/>
      <c r="JS279" s="217"/>
      <c r="JT279" s="217"/>
      <c r="JU279" s="217"/>
      <c r="JV279" s="217"/>
      <c r="JW279" s="217"/>
      <c r="JX279" s="217"/>
      <c r="JY279" s="217"/>
      <c r="JZ279" s="217"/>
      <c r="KA279" s="217"/>
      <c r="KB279" s="217"/>
      <c r="KC279" s="217"/>
      <c r="KD279" s="217"/>
      <c r="KE279" s="217"/>
      <c r="KF279" s="217"/>
      <c r="KG279" s="217"/>
      <c r="KH279" s="217"/>
      <c r="KI279" s="217"/>
      <c r="KJ279" s="217"/>
      <c r="KK279" s="217"/>
      <c r="KL279" s="217"/>
      <c r="KM279" s="217"/>
      <c r="KN279" s="217"/>
      <c r="KO279" s="217"/>
      <c r="KP279" s="217"/>
      <c r="KQ279" s="217"/>
      <c r="KR279" s="217"/>
      <c r="KS279" s="217"/>
      <c r="KT279" s="217"/>
      <c r="KU279" s="217"/>
      <c r="KV279" s="217"/>
      <c r="KW279" s="217"/>
      <c r="KX279" s="217"/>
      <c r="KY279" s="217"/>
      <c r="KZ279" s="217"/>
      <c r="LA279" s="217"/>
      <c r="LB279" s="217"/>
      <c r="LC279" s="217"/>
      <c r="LD279" s="217"/>
      <c r="LE279" s="217"/>
      <c r="LF279" s="217"/>
      <c r="LG279" s="217"/>
      <c r="LH279" s="217"/>
      <c r="LI279" s="217"/>
      <c r="LJ279" s="217"/>
      <c r="LK279" s="217"/>
      <c r="LL279" s="217"/>
      <c r="LM279" s="217"/>
      <c r="LN279" s="217"/>
      <c r="LO279" s="217"/>
    </row>
    <row r="280" spans="7:327" x14ac:dyDescent="0.2"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217"/>
      <c r="W280" s="217"/>
      <c r="X280" s="217"/>
      <c r="Y280" s="217"/>
      <c r="Z280" s="217"/>
      <c r="AA280" s="217"/>
      <c r="AB280" s="217"/>
      <c r="AC280" s="217"/>
      <c r="AD280" s="217"/>
      <c r="AE280" s="217"/>
      <c r="AF280" s="217"/>
      <c r="AG280" s="217"/>
      <c r="AH280" s="217"/>
      <c r="AI280" s="217"/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  <c r="BH280" s="217"/>
      <c r="BI280" s="217"/>
      <c r="BJ280" s="217"/>
      <c r="BK280" s="217"/>
      <c r="BL280" s="217"/>
      <c r="BM280" s="217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  <c r="BZ280" s="217"/>
      <c r="CA280" s="217"/>
      <c r="CB280" s="217"/>
      <c r="CC280" s="217"/>
      <c r="CD280" s="217"/>
      <c r="CE280" s="217"/>
      <c r="CF280" s="217"/>
      <c r="CG280" s="217"/>
      <c r="CH280" s="217"/>
      <c r="CI280" s="217"/>
      <c r="CJ280" s="217"/>
      <c r="CK280" s="217"/>
      <c r="CL280" s="217"/>
      <c r="CM280" s="217"/>
      <c r="CN280" s="217"/>
      <c r="CO280" s="217"/>
      <c r="CP280" s="217"/>
      <c r="CQ280" s="217"/>
      <c r="CR280" s="217"/>
      <c r="CS280" s="217"/>
      <c r="CT280" s="217"/>
      <c r="CU280" s="217"/>
      <c r="CV280" s="217"/>
      <c r="CW280" s="217"/>
      <c r="CX280" s="217"/>
      <c r="CY280" s="217"/>
      <c r="CZ280" s="217"/>
      <c r="DA280" s="217"/>
      <c r="DB280" s="217"/>
      <c r="DC280" s="217"/>
      <c r="DD280" s="217"/>
      <c r="DE280" s="217"/>
      <c r="DF280" s="217"/>
      <c r="DG280" s="217"/>
      <c r="DH280" s="217"/>
      <c r="DI280" s="217"/>
      <c r="DJ280" s="217"/>
      <c r="DK280" s="217"/>
      <c r="DL280" s="217"/>
      <c r="DM280" s="217"/>
      <c r="DN280" s="217"/>
      <c r="DO280" s="217"/>
      <c r="DP280" s="217"/>
      <c r="DQ280" s="217"/>
      <c r="DR280" s="217"/>
      <c r="DS280" s="217"/>
      <c r="DT280" s="217"/>
      <c r="DU280" s="217"/>
      <c r="DV280" s="217"/>
      <c r="DW280" s="217"/>
      <c r="DX280" s="217"/>
      <c r="DY280" s="217"/>
      <c r="DZ280" s="217"/>
      <c r="EA280" s="217"/>
      <c r="EB280" s="217"/>
      <c r="EC280" s="217"/>
      <c r="ED280" s="217"/>
      <c r="EE280" s="217"/>
      <c r="EF280" s="217"/>
      <c r="EG280" s="217"/>
      <c r="EH280" s="217"/>
      <c r="EI280" s="217"/>
      <c r="EJ280" s="217"/>
      <c r="EK280" s="217"/>
      <c r="EL280" s="217"/>
      <c r="EM280" s="217"/>
      <c r="EN280" s="217"/>
      <c r="EO280" s="217"/>
      <c r="EP280" s="217"/>
      <c r="EQ280" s="217"/>
      <c r="ER280" s="217"/>
      <c r="ES280" s="217"/>
      <c r="ET280" s="217"/>
      <c r="EU280" s="217"/>
      <c r="EV280" s="217"/>
      <c r="EW280" s="217"/>
      <c r="EX280" s="217"/>
      <c r="EY280" s="217"/>
      <c r="EZ280" s="217"/>
      <c r="FA280" s="217"/>
      <c r="FB280" s="217"/>
      <c r="FC280" s="217"/>
      <c r="FD280" s="217"/>
      <c r="FE280" s="217"/>
      <c r="FF280" s="217"/>
      <c r="FG280" s="217"/>
      <c r="FH280" s="217"/>
      <c r="FI280" s="217"/>
      <c r="FJ280" s="217"/>
      <c r="FK280" s="217"/>
      <c r="FL280" s="217"/>
      <c r="FM280" s="217"/>
      <c r="FN280" s="217"/>
      <c r="FO280" s="217"/>
      <c r="FP280" s="217"/>
      <c r="FQ280" s="217"/>
      <c r="FR280" s="217"/>
      <c r="FS280" s="217"/>
      <c r="FT280" s="217"/>
      <c r="FU280" s="217"/>
      <c r="FV280" s="217"/>
      <c r="FW280" s="217"/>
      <c r="FX280" s="217"/>
      <c r="FY280" s="217"/>
      <c r="FZ280" s="217"/>
      <c r="GA280" s="217"/>
      <c r="GB280" s="217"/>
      <c r="GC280" s="217"/>
      <c r="GD280" s="217"/>
      <c r="GE280" s="217"/>
      <c r="GF280" s="217"/>
      <c r="GG280" s="217"/>
      <c r="GH280" s="217"/>
      <c r="GI280" s="217"/>
      <c r="GJ280" s="217"/>
      <c r="GK280" s="217"/>
      <c r="GL280" s="217"/>
      <c r="GM280" s="217"/>
      <c r="GN280" s="217"/>
      <c r="GO280" s="217"/>
      <c r="GP280" s="217"/>
      <c r="GQ280" s="217"/>
      <c r="GR280" s="217"/>
      <c r="GS280" s="217"/>
      <c r="GT280" s="217"/>
      <c r="GU280" s="217"/>
      <c r="GV280" s="217"/>
      <c r="GW280" s="217"/>
      <c r="GX280" s="217"/>
      <c r="GY280" s="217"/>
      <c r="GZ280" s="217"/>
      <c r="HA280" s="217"/>
      <c r="HB280" s="217"/>
      <c r="HC280" s="217"/>
      <c r="HD280" s="217"/>
      <c r="HE280" s="217"/>
      <c r="HF280" s="217"/>
      <c r="HG280" s="217"/>
      <c r="HH280" s="217"/>
      <c r="HI280" s="217"/>
      <c r="HJ280" s="217"/>
      <c r="HK280" s="217"/>
      <c r="HL280" s="217"/>
      <c r="HM280" s="217"/>
      <c r="HN280" s="217"/>
      <c r="HO280" s="217"/>
      <c r="HP280" s="217"/>
      <c r="HQ280" s="217"/>
      <c r="HR280" s="217"/>
      <c r="HS280" s="217"/>
      <c r="HT280" s="217"/>
      <c r="HU280" s="217"/>
      <c r="HV280" s="217"/>
      <c r="HW280" s="217"/>
      <c r="HX280" s="217"/>
      <c r="HY280" s="217"/>
      <c r="HZ280" s="217"/>
      <c r="IA280" s="217"/>
      <c r="IB280" s="217"/>
      <c r="IC280" s="217"/>
      <c r="ID280" s="217"/>
      <c r="IE280" s="217"/>
      <c r="IF280" s="217"/>
      <c r="IG280" s="217"/>
      <c r="IH280" s="217"/>
      <c r="II280" s="217"/>
      <c r="IJ280" s="217"/>
      <c r="IK280" s="217"/>
      <c r="IL280" s="217"/>
      <c r="IM280" s="217"/>
      <c r="IN280" s="217"/>
      <c r="IO280" s="217"/>
      <c r="IP280" s="217"/>
      <c r="IQ280" s="217"/>
      <c r="IR280" s="217"/>
      <c r="IS280" s="217"/>
      <c r="IT280" s="217"/>
      <c r="IU280" s="217"/>
      <c r="IV280" s="217"/>
      <c r="IW280" s="217"/>
      <c r="IX280" s="217"/>
      <c r="IY280" s="217"/>
      <c r="IZ280" s="217"/>
      <c r="JA280" s="217"/>
      <c r="JB280" s="217"/>
      <c r="JC280" s="217"/>
      <c r="JD280" s="217"/>
      <c r="JE280" s="217"/>
      <c r="JF280" s="217"/>
      <c r="JG280" s="217"/>
      <c r="JH280" s="217"/>
      <c r="JI280" s="217"/>
      <c r="JJ280" s="217"/>
      <c r="JK280" s="217"/>
      <c r="JL280" s="217"/>
      <c r="JM280" s="217"/>
      <c r="JN280" s="217"/>
      <c r="JO280" s="217"/>
      <c r="JP280" s="217"/>
      <c r="JQ280" s="217"/>
      <c r="JR280" s="217"/>
      <c r="JS280" s="217"/>
      <c r="JT280" s="217"/>
      <c r="JU280" s="217"/>
      <c r="JV280" s="217"/>
      <c r="JW280" s="217"/>
      <c r="JX280" s="217"/>
      <c r="JY280" s="217"/>
      <c r="JZ280" s="217"/>
      <c r="KA280" s="217"/>
      <c r="KB280" s="217"/>
      <c r="KC280" s="217"/>
      <c r="KD280" s="217"/>
      <c r="KE280" s="217"/>
      <c r="KF280" s="217"/>
      <c r="KG280" s="217"/>
      <c r="KH280" s="217"/>
      <c r="KI280" s="217"/>
      <c r="KJ280" s="217"/>
      <c r="KK280" s="217"/>
      <c r="KL280" s="217"/>
      <c r="KM280" s="217"/>
      <c r="KN280" s="217"/>
      <c r="KO280" s="217"/>
      <c r="KP280" s="217"/>
      <c r="KQ280" s="217"/>
      <c r="KR280" s="217"/>
      <c r="KS280" s="217"/>
      <c r="KT280" s="217"/>
      <c r="KU280" s="217"/>
      <c r="KV280" s="217"/>
      <c r="KW280" s="217"/>
      <c r="KX280" s="217"/>
      <c r="KY280" s="217"/>
      <c r="KZ280" s="217"/>
      <c r="LA280" s="217"/>
      <c r="LB280" s="217"/>
      <c r="LC280" s="217"/>
      <c r="LD280" s="217"/>
      <c r="LE280" s="217"/>
      <c r="LF280" s="217"/>
      <c r="LG280" s="217"/>
      <c r="LH280" s="217"/>
      <c r="LI280" s="217"/>
      <c r="LJ280" s="217"/>
      <c r="LK280" s="217"/>
      <c r="LL280" s="217"/>
      <c r="LM280" s="217"/>
      <c r="LN280" s="217"/>
      <c r="LO280" s="217"/>
    </row>
    <row r="281" spans="7:327" x14ac:dyDescent="0.2"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7"/>
      <c r="DX281" s="217"/>
      <c r="DY281" s="217"/>
      <c r="DZ281" s="217"/>
      <c r="EA281" s="217"/>
      <c r="EB281" s="217"/>
      <c r="EC281" s="217"/>
      <c r="ED281" s="217"/>
      <c r="EE281" s="217"/>
      <c r="EF281" s="217"/>
      <c r="EG281" s="217"/>
      <c r="EH281" s="217"/>
      <c r="EI281" s="217"/>
      <c r="EJ281" s="217"/>
      <c r="EK281" s="217"/>
      <c r="EL281" s="217"/>
      <c r="EM281" s="217"/>
      <c r="EN281" s="217"/>
      <c r="EO281" s="217"/>
      <c r="EP281" s="217"/>
      <c r="EQ281" s="217"/>
      <c r="ER281" s="217"/>
      <c r="ES281" s="217"/>
      <c r="ET281" s="217"/>
      <c r="EU281" s="217"/>
      <c r="EV281" s="217"/>
      <c r="EW281" s="217"/>
      <c r="EX281" s="217"/>
      <c r="EY281" s="217"/>
      <c r="EZ281" s="217"/>
      <c r="FA281" s="217"/>
      <c r="FB281" s="217"/>
      <c r="FC281" s="217"/>
      <c r="FD281" s="217"/>
      <c r="FE281" s="217"/>
      <c r="FF281" s="217"/>
      <c r="FG281" s="217"/>
      <c r="FH281" s="217"/>
      <c r="FI281" s="217"/>
      <c r="FJ281" s="217"/>
      <c r="FK281" s="217"/>
      <c r="FL281" s="217"/>
      <c r="FM281" s="217"/>
      <c r="FN281" s="217"/>
      <c r="FO281" s="217"/>
      <c r="FP281" s="217"/>
      <c r="FQ281" s="217"/>
      <c r="FR281" s="217"/>
      <c r="FS281" s="217"/>
      <c r="FT281" s="217"/>
      <c r="FU281" s="217"/>
      <c r="FV281" s="217"/>
      <c r="FW281" s="217"/>
      <c r="FX281" s="217"/>
      <c r="FY281" s="217"/>
      <c r="FZ281" s="217"/>
      <c r="GA281" s="217"/>
      <c r="GB281" s="217"/>
      <c r="GC281" s="217"/>
      <c r="GD281" s="217"/>
      <c r="GE281" s="217"/>
      <c r="GF281" s="217"/>
      <c r="GG281" s="217"/>
      <c r="GH281" s="217"/>
      <c r="GI281" s="217"/>
      <c r="GJ281" s="217"/>
      <c r="GK281" s="217"/>
      <c r="GL281" s="217"/>
      <c r="GM281" s="217"/>
      <c r="GN281" s="217"/>
      <c r="GO281" s="217"/>
      <c r="GP281" s="217"/>
      <c r="GQ281" s="217"/>
      <c r="GR281" s="217"/>
      <c r="GS281" s="217"/>
      <c r="GT281" s="217"/>
      <c r="GU281" s="217"/>
      <c r="GV281" s="217"/>
      <c r="GW281" s="217"/>
      <c r="GX281" s="217"/>
      <c r="GY281" s="217"/>
      <c r="GZ281" s="217"/>
      <c r="HA281" s="217"/>
      <c r="HB281" s="217"/>
      <c r="HC281" s="217"/>
      <c r="HD281" s="217"/>
      <c r="HE281" s="217"/>
      <c r="HF281" s="217"/>
      <c r="HG281" s="217"/>
      <c r="HH281" s="217"/>
      <c r="HI281" s="217"/>
      <c r="HJ281" s="217"/>
      <c r="HK281" s="217"/>
      <c r="HL281" s="217"/>
      <c r="HM281" s="217"/>
      <c r="HN281" s="217"/>
      <c r="HO281" s="217"/>
      <c r="HP281" s="217"/>
      <c r="HQ281" s="217"/>
      <c r="HR281" s="217"/>
      <c r="HS281" s="217"/>
      <c r="HT281" s="217"/>
      <c r="HU281" s="217"/>
      <c r="HV281" s="217"/>
      <c r="HW281" s="217"/>
      <c r="HX281" s="217"/>
      <c r="HY281" s="217"/>
      <c r="HZ281" s="217"/>
      <c r="IA281" s="217"/>
      <c r="IB281" s="217"/>
      <c r="IC281" s="217"/>
      <c r="ID281" s="217"/>
      <c r="IE281" s="217"/>
      <c r="IF281" s="217"/>
      <c r="IG281" s="217"/>
      <c r="IH281" s="217"/>
      <c r="II281" s="217"/>
      <c r="IJ281" s="217"/>
      <c r="IK281" s="217"/>
      <c r="IL281" s="217"/>
      <c r="IM281" s="217"/>
      <c r="IN281" s="217"/>
      <c r="IO281" s="217"/>
      <c r="IP281" s="217"/>
      <c r="IQ281" s="217"/>
      <c r="IR281" s="217"/>
      <c r="IS281" s="217"/>
      <c r="IT281" s="217"/>
      <c r="IU281" s="217"/>
      <c r="IV281" s="217"/>
      <c r="IW281" s="217"/>
      <c r="IX281" s="217"/>
      <c r="IY281" s="217"/>
      <c r="IZ281" s="217"/>
      <c r="JA281" s="217"/>
      <c r="JB281" s="217"/>
      <c r="JC281" s="217"/>
      <c r="JD281" s="217"/>
      <c r="JE281" s="217"/>
      <c r="JF281" s="217"/>
      <c r="JG281" s="217"/>
      <c r="JH281" s="217"/>
      <c r="JI281" s="217"/>
      <c r="JJ281" s="217"/>
      <c r="JK281" s="217"/>
      <c r="JL281" s="217"/>
      <c r="JM281" s="217"/>
      <c r="JN281" s="217"/>
      <c r="JO281" s="217"/>
      <c r="JP281" s="217"/>
      <c r="JQ281" s="217"/>
      <c r="JR281" s="217"/>
      <c r="JS281" s="217"/>
      <c r="JT281" s="217"/>
      <c r="JU281" s="217"/>
      <c r="JV281" s="217"/>
      <c r="JW281" s="217"/>
      <c r="JX281" s="217"/>
      <c r="JY281" s="217"/>
      <c r="JZ281" s="217"/>
      <c r="KA281" s="217"/>
      <c r="KB281" s="217"/>
      <c r="KC281" s="217"/>
      <c r="KD281" s="217"/>
      <c r="KE281" s="217"/>
      <c r="KF281" s="217"/>
      <c r="KG281" s="217"/>
      <c r="KH281" s="217"/>
      <c r="KI281" s="217"/>
      <c r="KJ281" s="217"/>
      <c r="KK281" s="217"/>
      <c r="KL281" s="217"/>
      <c r="KM281" s="217"/>
      <c r="KN281" s="217"/>
      <c r="KO281" s="217"/>
      <c r="KP281" s="217"/>
      <c r="KQ281" s="217"/>
      <c r="KR281" s="217"/>
      <c r="KS281" s="217"/>
      <c r="KT281" s="217"/>
      <c r="KU281" s="217"/>
      <c r="KV281" s="217"/>
      <c r="KW281" s="217"/>
      <c r="KX281" s="217"/>
      <c r="KY281" s="217"/>
      <c r="KZ281" s="217"/>
      <c r="LA281" s="217"/>
      <c r="LB281" s="217"/>
      <c r="LC281" s="217"/>
      <c r="LD281" s="217"/>
      <c r="LE281" s="217"/>
      <c r="LF281" s="217"/>
      <c r="LG281" s="217"/>
      <c r="LH281" s="217"/>
      <c r="LI281" s="217"/>
      <c r="LJ281" s="217"/>
      <c r="LK281" s="217"/>
      <c r="LL281" s="217"/>
      <c r="LM281" s="217"/>
      <c r="LN281" s="217"/>
      <c r="LO281" s="217"/>
    </row>
    <row r="282" spans="7:327" x14ac:dyDescent="0.2"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  <c r="BM282" s="217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  <c r="DP282" s="217"/>
      <c r="DQ282" s="217"/>
      <c r="DR282" s="217"/>
      <c r="DS282" s="217"/>
      <c r="DT282" s="217"/>
      <c r="DU282" s="217"/>
      <c r="DV282" s="217"/>
      <c r="DW282" s="217"/>
      <c r="DX282" s="217"/>
      <c r="DY282" s="217"/>
      <c r="DZ282" s="217"/>
      <c r="EA282" s="217"/>
      <c r="EB282" s="217"/>
      <c r="EC282" s="217"/>
      <c r="ED282" s="217"/>
      <c r="EE282" s="217"/>
      <c r="EF282" s="217"/>
      <c r="EG282" s="217"/>
      <c r="EH282" s="217"/>
      <c r="EI282" s="217"/>
      <c r="EJ282" s="217"/>
      <c r="EK282" s="217"/>
      <c r="EL282" s="217"/>
      <c r="EM282" s="217"/>
      <c r="EN282" s="217"/>
      <c r="EO282" s="217"/>
      <c r="EP282" s="217"/>
      <c r="EQ282" s="217"/>
      <c r="ER282" s="217"/>
      <c r="ES282" s="217"/>
      <c r="ET282" s="217"/>
      <c r="EU282" s="217"/>
      <c r="EV282" s="217"/>
      <c r="EW282" s="217"/>
      <c r="EX282" s="217"/>
      <c r="EY282" s="217"/>
      <c r="EZ282" s="217"/>
      <c r="FA282" s="217"/>
      <c r="FB282" s="217"/>
      <c r="FC282" s="217"/>
      <c r="FD282" s="217"/>
      <c r="FE282" s="217"/>
      <c r="FF282" s="217"/>
      <c r="FG282" s="217"/>
      <c r="FH282" s="217"/>
      <c r="FI282" s="217"/>
      <c r="FJ282" s="217"/>
      <c r="FK282" s="217"/>
      <c r="FL282" s="217"/>
      <c r="FM282" s="217"/>
      <c r="FN282" s="217"/>
      <c r="FO282" s="217"/>
      <c r="FP282" s="217"/>
      <c r="FQ282" s="217"/>
      <c r="FR282" s="217"/>
      <c r="FS282" s="217"/>
      <c r="FT282" s="217"/>
      <c r="FU282" s="217"/>
      <c r="FV282" s="217"/>
      <c r="FW282" s="217"/>
      <c r="FX282" s="217"/>
      <c r="FY282" s="217"/>
      <c r="FZ282" s="217"/>
      <c r="GA282" s="217"/>
      <c r="GB282" s="217"/>
      <c r="GC282" s="217"/>
      <c r="GD282" s="217"/>
      <c r="GE282" s="217"/>
      <c r="GF282" s="217"/>
      <c r="GG282" s="217"/>
      <c r="GH282" s="217"/>
      <c r="GI282" s="217"/>
      <c r="GJ282" s="217"/>
      <c r="GK282" s="217"/>
      <c r="GL282" s="217"/>
      <c r="GM282" s="217"/>
      <c r="GN282" s="217"/>
      <c r="GO282" s="217"/>
      <c r="GP282" s="217"/>
      <c r="GQ282" s="217"/>
      <c r="GR282" s="217"/>
      <c r="GS282" s="217"/>
      <c r="GT282" s="217"/>
      <c r="GU282" s="217"/>
      <c r="GV282" s="217"/>
      <c r="GW282" s="217"/>
      <c r="GX282" s="217"/>
      <c r="GY282" s="217"/>
      <c r="GZ282" s="217"/>
      <c r="HA282" s="217"/>
      <c r="HB282" s="217"/>
      <c r="HC282" s="217"/>
      <c r="HD282" s="217"/>
      <c r="HE282" s="217"/>
      <c r="HF282" s="217"/>
      <c r="HG282" s="217"/>
      <c r="HH282" s="217"/>
      <c r="HI282" s="217"/>
      <c r="HJ282" s="217"/>
      <c r="HK282" s="217"/>
      <c r="HL282" s="217"/>
      <c r="HM282" s="217"/>
      <c r="HN282" s="217"/>
      <c r="HO282" s="217"/>
      <c r="HP282" s="217"/>
      <c r="HQ282" s="217"/>
      <c r="HR282" s="217"/>
      <c r="HS282" s="217"/>
      <c r="HT282" s="217"/>
      <c r="HU282" s="217"/>
      <c r="HV282" s="217"/>
      <c r="HW282" s="217"/>
      <c r="HX282" s="217"/>
      <c r="HY282" s="217"/>
      <c r="HZ282" s="217"/>
      <c r="IA282" s="217"/>
      <c r="IB282" s="217"/>
      <c r="IC282" s="217"/>
      <c r="ID282" s="217"/>
      <c r="IE282" s="217"/>
      <c r="IF282" s="217"/>
      <c r="IG282" s="217"/>
      <c r="IH282" s="217"/>
      <c r="II282" s="217"/>
      <c r="IJ282" s="217"/>
      <c r="IK282" s="217"/>
      <c r="IL282" s="217"/>
      <c r="IM282" s="217"/>
      <c r="IN282" s="217"/>
      <c r="IO282" s="217"/>
      <c r="IP282" s="217"/>
      <c r="IQ282" s="217"/>
      <c r="IR282" s="217"/>
      <c r="IS282" s="217"/>
      <c r="IT282" s="217"/>
      <c r="IU282" s="217"/>
      <c r="IV282" s="217"/>
      <c r="IW282" s="217"/>
      <c r="IX282" s="217"/>
      <c r="IY282" s="217"/>
      <c r="IZ282" s="217"/>
      <c r="JA282" s="217"/>
      <c r="JB282" s="217"/>
      <c r="JC282" s="217"/>
      <c r="JD282" s="217"/>
      <c r="JE282" s="217"/>
      <c r="JF282" s="217"/>
      <c r="JG282" s="217"/>
      <c r="JH282" s="217"/>
      <c r="JI282" s="217"/>
      <c r="JJ282" s="217"/>
      <c r="JK282" s="217"/>
      <c r="JL282" s="217"/>
      <c r="JM282" s="217"/>
      <c r="JN282" s="217"/>
      <c r="JO282" s="217"/>
      <c r="JP282" s="217"/>
      <c r="JQ282" s="217"/>
      <c r="JR282" s="217"/>
      <c r="JS282" s="217"/>
      <c r="JT282" s="217"/>
      <c r="JU282" s="217"/>
      <c r="JV282" s="217"/>
      <c r="JW282" s="217"/>
      <c r="JX282" s="217"/>
      <c r="JY282" s="217"/>
      <c r="JZ282" s="217"/>
      <c r="KA282" s="217"/>
      <c r="KB282" s="217"/>
      <c r="KC282" s="217"/>
      <c r="KD282" s="217"/>
      <c r="KE282" s="217"/>
      <c r="KF282" s="217"/>
      <c r="KG282" s="217"/>
      <c r="KH282" s="217"/>
      <c r="KI282" s="217"/>
      <c r="KJ282" s="217"/>
      <c r="KK282" s="217"/>
      <c r="KL282" s="217"/>
      <c r="KM282" s="217"/>
      <c r="KN282" s="217"/>
      <c r="KO282" s="217"/>
      <c r="KP282" s="217"/>
      <c r="KQ282" s="217"/>
      <c r="KR282" s="217"/>
      <c r="KS282" s="217"/>
      <c r="KT282" s="217"/>
      <c r="KU282" s="217"/>
      <c r="KV282" s="217"/>
      <c r="KW282" s="217"/>
      <c r="KX282" s="217"/>
      <c r="KY282" s="217"/>
      <c r="KZ282" s="217"/>
      <c r="LA282" s="217"/>
      <c r="LB282" s="217"/>
      <c r="LC282" s="217"/>
      <c r="LD282" s="217"/>
      <c r="LE282" s="217"/>
      <c r="LF282" s="217"/>
      <c r="LG282" s="217"/>
      <c r="LH282" s="217"/>
      <c r="LI282" s="217"/>
      <c r="LJ282" s="217"/>
      <c r="LK282" s="217"/>
      <c r="LL282" s="217"/>
      <c r="LM282" s="217"/>
      <c r="LN282" s="217"/>
      <c r="LO282" s="217"/>
    </row>
    <row r="283" spans="7:327" x14ac:dyDescent="0.2"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  <c r="DP283" s="217"/>
      <c r="DQ283" s="217"/>
      <c r="DR283" s="217"/>
      <c r="DS283" s="217"/>
      <c r="DT283" s="217"/>
      <c r="DU283" s="217"/>
      <c r="DV283" s="217"/>
      <c r="DW283" s="217"/>
      <c r="DX283" s="217"/>
      <c r="DY283" s="217"/>
      <c r="DZ283" s="217"/>
      <c r="EA283" s="217"/>
      <c r="EB283" s="217"/>
      <c r="EC283" s="217"/>
      <c r="ED283" s="217"/>
      <c r="EE283" s="217"/>
      <c r="EF283" s="217"/>
      <c r="EG283" s="217"/>
      <c r="EH283" s="217"/>
      <c r="EI283" s="217"/>
      <c r="EJ283" s="217"/>
      <c r="EK283" s="217"/>
      <c r="EL283" s="217"/>
      <c r="EM283" s="217"/>
      <c r="EN283" s="217"/>
      <c r="EO283" s="217"/>
      <c r="EP283" s="217"/>
      <c r="EQ283" s="217"/>
      <c r="ER283" s="217"/>
      <c r="ES283" s="217"/>
      <c r="ET283" s="217"/>
      <c r="EU283" s="217"/>
      <c r="EV283" s="217"/>
      <c r="EW283" s="217"/>
      <c r="EX283" s="217"/>
      <c r="EY283" s="217"/>
      <c r="EZ283" s="217"/>
      <c r="FA283" s="217"/>
      <c r="FB283" s="217"/>
      <c r="FC283" s="217"/>
      <c r="FD283" s="217"/>
      <c r="FE283" s="217"/>
      <c r="FF283" s="217"/>
      <c r="FG283" s="217"/>
      <c r="FH283" s="217"/>
      <c r="FI283" s="217"/>
      <c r="FJ283" s="217"/>
      <c r="FK283" s="217"/>
      <c r="FL283" s="217"/>
      <c r="FM283" s="217"/>
      <c r="FN283" s="217"/>
      <c r="FO283" s="217"/>
      <c r="FP283" s="217"/>
      <c r="FQ283" s="217"/>
      <c r="FR283" s="217"/>
      <c r="FS283" s="217"/>
      <c r="FT283" s="217"/>
      <c r="FU283" s="217"/>
      <c r="FV283" s="217"/>
      <c r="FW283" s="217"/>
      <c r="FX283" s="217"/>
      <c r="FY283" s="217"/>
      <c r="FZ283" s="217"/>
      <c r="GA283" s="217"/>
      <c r="GB283" s="217"/>
      <c r="GC283" s="217"/>
      <c r="GD283" s="217"/>
      <c r="GE283" s="217"/>
      <c r="GF283" s="217"/>
      <c r="GG283" s="217"/>
      <c r="GH283" s="217"/>
      <c r="GI283" s="217"/>
      <c r="GJ283" s="217"/>
      <c r="GK283" s="217"/>
      <c r="GL283" s="217"/>
      <c r="GM283" s="217"/>
      <c r="GN283" s="217"/>
      <c r="GO283" s="217"/>
      <c r="GP283" s="217"/>
      <c r="GQ283" s="217"/>
      <c r="GR283" s="217"/>
      <c r="GS283" s="217"/>
      <c r="GT283" s="217"/>
      <c r="GU283" s="217"/>
      <c r="GV283" s="217"/>
      <c r="GW283" s="217"/>
      <c r="GX283" s="217"/>
      <c r="GY283" s="217"/>
      <c r="GZ283" s="217"/>
      <c r="HA283" s="217"/>
      <c r="HB283" s="217"/>
      <c r="HC283" s="217"/>
      <c r="HD283" s="217"/>
      <c r="HE283" s="217"/>
      <c r="HF283" s="217"/>
      <c r="HG283" s="217"/>
      <c r="HH283" s="217"/>
      <c r="HI283" s="217"/>
      <c r="HJ283" s="217"/>
      <c r="HK283" s="217"/>
      <c r="HL283" s="217"/>
      <c r="HM283" s="217"/>
      <c r="HN283" s="217"/>
      <c r="HO283" s="217"/>
      <c r="HP283" s="217"/>
      <c r="HQ283" s="217"/>
      <c r="HR283" s="217"/>
      <c r="HS283" s="217"/>
      <c r="HT283" s="217"/>
      <c r="HU283" s="217"/>
      <c r="HV283" s="217"/>
      <c r="HW283" s="217"/>
      <c r="HX283" s="217"/>
      <c r="HY283" s="217"/>
      <c r="HZ283" s="217"/>
      <c r="IA283" s="217"/>
      <c r="IB283" s="217"/>
      <c r="IC283" s="217"/>
      <c r="ID283" s="217"/>
      <c r="IE283" s="217"/>
      <c r="IF283" s="217"/>
      <c r="IG283" s="217"/>
      <c r="IH283" s="217"/>
      <c r="II283" s="217"/>
      <c r="IJ283" s="217"/>
      <c r="IK283" s="217"/>
      <c r="IL283" s="217"/>
      <c r="IM283" s="217"/>
      <c r="IN283" s="217"/>
      <c r="IO283" s="217"/>
      <c r="IP283" s="217"/>
      <c r="IQ283" s="217"/>
      <c r="IR283" s="217"/>
      <c r="IS283" s="217"/>
      <c r="IT283" s="217"/>
      <c r="IU283" s="217"/>
      <c r="IV283" s="217"/>
      <c r="IW283" s="217"/>
      <c r="IX283" s="217"/>
      <c r="IY283" s="217"/>
      <c r="IZ283" s="217"/>
      <c r="JA283" s="217"/>
      <c r="JB283" s="217"/>
      <c r="JC283" s="217"/>
      <c r="JD283" s="217"/>
      <c r="JE283" s="217"/>
      <c r="JF283" s="217"/>
      <c r="JG283" s="217"/>
      <c r="JH283" s="217"/>
      <c r="JI283" s="217"/>
      <c r="JJ283" s="217"/>
      <c r="JK283" s="217"/>
      <c r="JL283" s="217"/>
      <c r="JM283" s="217"/>
      <c r="JN283" s="217"/>
      <c r="JO283" s="217"/>
      <c r="JP283" s="217"/>
      <c r="JQ283" s="217"/>
      <c r="JR283" s="217"/>
      <c r="JS283" s="217"/>
      <c r="JT283" s="217"/>
      <c r="JU283" s="217"/>
      <c r="JV283" s="217"/>
      <c r="JW283" s="217"/>
      <c r="JX283" s="217"/>
      <c r="JY283" s="217"/>
      <c r="JZ283" s="217"/>
      <c r="KA283" s="217"/>
      <c r="KB283" s="217"/>
      <c r="KC283" s="217"/>
      <c r="KD283" s="217"/>
      <c r="KE283" s="217"/>
      <c r="KF283" s="217"/>
      <c r="KG283" s="217"/>
      <c r="KH283" s="217"/>
      <c r="KI283" s="217"/>
      <c r="KJ283" s="217"/>
      <c r="KK283" s="217"/>
      <c r="KL283" s="217"/>
      <c r="KM283" s="217"/>
      <c r="KN283" s="217"/>
      <c r="KO283" s="217"/>
      <c r="KP283" s="217"/>
      <c r="KQ283" s="217"/>
      <c r="KR283" s="217"/>
      <c r="KS283" s="217"/>
      <c r="KT283" s="217"/>
      <c r="KU283" s="217"/>
      <c r="KV283" s="217"/>
      <c r="KW283" s="217"/>
      <c r="KX283" s="217"/>
      <c r="KY283" s="217"/>
      <c r="KZ283" s="217"/>
      <c r="LA283" s="217"/>
      <c r="LB283" s="217"/>
      <c r="LC283" s="217"/>
      <c r="LD283" s="217"/>
      <c r="LE283" s="217"/>
      <c r="LF283" s="217"/>
      <c r="LG283" s="217"/>
      <c r="LH283" s="217"/>
      <c r="LI283" s="217"/>
      <c r="LJ283" s="217"/>
      <c r="LK283" s="217"/>
      <c r="LL283" s="217"/>
      <c r="LM283" s="217"/>
      <c r="LN283" s="217"/>
      <c r="LO283" s="217"/>
    </row>
    <row r="284" spans="7:327" x14ac:dyDescent="0.2"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AZ284" s="217"/>
      <c r="BA284" s="217"/>
      <c r="BB284" s="217"/>
      <c r="BC284" s="217"/>
      <c r="BD284" s="217"/>
      <c r="BE284" s="217"/>
      <c r="BF284" s="217"/>
      <c r="BG284" s="217"/>
      <c r="BH284" s="217"/>
      <c r="BI284" s="217"/>
      <c r="BJ284" s="217"/>
      <c r="BK284" s="217"/>
      <c r="BL284" s="217"/>
      <c r="BM284" s="217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7"/>
      <c r="CJ284" s="217"/>
      <c r="CK284" s="217"/>
      <c r="CL284" s="217"/>
      <c r="CM284" s="217"/>
      <c r="CN284" s="217"/>
      <c r="CO284" s="217"/>
      <c r="CP284" s="217"/>
      <c r="CQ284" s="217"/>
      <c r="CR284" s="217"/>
      <c r="CS284" s="217"/>
      <c r="CT284" s="217"/>
      <c r="CU284" s="217"/>
      <c r="CV284" s="217"/>
      <c r="CW284" s="217"/>
      <c r="CX284" s="217"/>
      <c r="CY284" s="217"/>
      <c r="CZ284" s="217"/>
      <c r="DA284" s="217"/>
      <c r="DB284" s="217"/>
      <c r="DC284" s="217"/>
      <c r="DD284" s="217"/>
      <c r="DE284" s="217"/>
      <c r="DF284" s="217"/>
      <c r="DG284" s="217"/>
      <c r="DH284" s="217"/>
      <c r="DI284" s="217"/>
      <c r="DJ284" s="217"/>
      <c r="DK284" s="217"/>
      <c r="DL284" s="217"/>
      <c r="DM284" s="217"/>
      <c r="DN284" s="217"/>
      <c r="DO284" s="217"/>
      <c r="DP284" s="217"/>
      <c r="DQ284" s="217"/>
      <c r="DR284" s="217"/>
      <c r="DS284" s="217"/>
      <c r="DT284" s="217"/>
      <c r="DU284" s="217"/>
      <c r="DV284" s="217"/>
      <c r="DW284" s="217"/>
      <c r="DX284" s="217"/>
      <c r="DY284" s="217"/>
      <c r="DZ284" s="217"/>
      <c r="EA284" s="217"/>
      <c r="EB284" s="217"/>
      <c r="EC284" s="217"/>
      <c r="ED284" s="217"/>
      <c r="EE284" s="217"/>
      <c r="EF284" s="217"/>
      <c r="EG284" s="217"/>
      <c r="EH284" s="217"/>
      <c r="EI284" s="217"/>
      <c r="EJ284" s="217"/>
      <c r="EK284" s="217"/>
      <c r="EL284" s="217"/>
      <c r="EM284" s="217"/>
      <c r="EN284" s="217"/>
      <c r="EO284" s="217"/>
      <c r="EP284" s="217"/>
      <c r="EQ284" s="217"/>
      <c r="ER284" s="217"/>
      <c r="ES284" s="217"/>
      <c r="ET284" s="217"/>
      <c r="EU284" s="217"/>
      <c r="EV284" s="217"/>
      <c r="EW284" s="217"/>
      <c r="EX284" s="217"/>
      <c r="EY284" s="217"/>
      <c r="EZ284" s="217"/>
      <c r="FA284" s="217"/>
      <c r="FB284" s="217"/>
      <c r="FC284" s="217"/>
      <c r="FD284" s="217"/>
      <c r="FE284" s="217"/>
      <c r="FF284" s="217"/>
      <c r="FG284" s="217"/>
      <c r="FH284" s="217"/>
      <c r="FI284" s="217"/>
      <c r="FJ284" s="217"/>
      <c r="FK284" s="217"/>
      <c r="FL284" s="217"/>
      <c r="FM284" s="217"/>
      <c r="FN284" s="217"/>
      <c r="FO284" s="217"/>
      <c r="FP284" s="217"/>
      <c r="FQ284" s="217"/>
      <c r="FR284" s="217"/>
      <c r="FS284" s="217"/>
      <c r="FT284" s="217"/>
      <c r="FU284" s="217"/>
      <c r="FV284" s="217"/>
      <c r="FW284" s="217"/>
      <c r="FX284" s="217"/>
      <c r="FY284" s="217"/>
      <c r="FZ284" s="217"/>
      <c r="GA284" s="217"/>
      <c r="GB284" s="217"/>
      <c r="GC284" s="217"/>
      <c r="GD284" s="217"/>
      <c r="GE284" s="217"/>
      <c r="GF284" s="217"/>
      <c r="GG284" s="217"/>
      <c r="GH284" s="217"/>
      <c r="GI284" s="217"/>
      <c r="GJ284" s="217"/>
      <c r="GK284" s="217"/>
      <c r="GL284" s="217"/>
      <c r="GM284" s="217"/>
      <c r="GN284" s="217"/>
      <c r="GO284" s="217"/>
      <c r="GP284" s="217"/>
      <c r="GQ284" s="217"/>
      <c r="GR284" s="217"/>
      <c r="GS284" s="217"/>
      <c r="GT284" s="217"/>
      <c r="GU284" s="217"/>
      <c r="GV284" s="217"/>
      <c r="GW284" s="217"/>
      <c r="GX284" s="217"/>
      <c r="GY284" s="217"/>
      <c r="GZ284" s="217"/>
      <c r="HA284" s="217"/>
      <c r="HB284" s="217"/>
      <c r="HC284" s="217"/>
      <c r="HD284" s="217"/>
      <c r="HE284" s="217"/>
      <c r="HF284" s="217"/>
      <c r="HG284" s="217"/>
      <c r="HH284" s="217"/>
      <c r="HI284" s="217"/>
      <c r="HJ284" s="217"/>
      <c r="HK284" s="217"/>
      <c r="HL284" s="217"/>
      <c r="HM284" s="217"/>
      <c r="HN284" s="217"/>
      <c r="HO284" s="217"/>
      <c r="HP284" s="217"/>
      <c r="HQ284" s="217"/>
      <c r="HR284" s="217"/>
      <c r="HS284" s="217"/>
      <c r="HT284" s="217"/>
      <c r="HU284" s="217"/>
      <c r="HV284" s="217"/>
      <c r="HW284" s="217"/>
      <c r="HX284" s="217"/>
      <c r="HY284" s="217"/>
      <c r="HZ284" s="217"/>
      <c r="IA284" s="217"/>
      <c r="IB284" s="217"/>
      <c r="IC284" s="217"/>
      <c r="ID284" s="217"/>
      <c r="IE284" s="217"/>
      <c r="IF284" s="217"/>
      <c r="IG284" s="217"/>
      <c r="IH284" s="217"/>
      <c r="II284" s="217"/>
      <c r="IJ284" s="217"/>
      <c r="IK284" s="217"/>
      <c r="IL284" s="217"/>
      <c r="IM284" s="217"/>
      <c r="IN284" s="217"/>
      <c r="IO284" s="217"/>
      <c r="IP284" s="217"/>
      <c r="IQ284" s="217"/>
      <c r="IR284" s="217"/>
      <c r="IS284" s="217"/>
      <c r="IT284" s="217"/>
      <c r="IU284" s="217"/>
      <c r="IV284" s="217"/>
      <c r="IW284" s="217"/>
      <c r="IX284" s="217"/>
      <c r="IY284" s="217"/>
      <c r="IZ284" s="217"/>
      <c r="JA284" s="217"/>
      <c r="JB284" s="217"/>
      <c r="JC284" s="217"/>
      <c r="JD284" s="217"/>
      <c r="JE284" s="217"/>
      <c r="JF284" s="217"/>
      <c r="JG284" s="217"/>
      <c r="JH284" s="217"/>
      <c r="JI284" s="217"/>
      <c r="JJ284" s="217"/>
      <c r="JK284" s="217"/>
      <c r="JL284" s="217"/>
      <c r="JM284" s="217"/>
      <c r="JN284" s="217"/>
      <c r="JO284" s="217"/>
      <c r="JP284" s="217"/>
      <c r="JQ284" s="217"/>
      <c r="JR284" s="217"/>
      <c r="JS284" s="217"/>
      <c r="JT284" s="217"/>
      <c r="JU284" s="217"/>
      <c r="JV284" s="217"/>
      <c r="JW284" s="217"/>
      <c r="JX284" s="217"/>
      <c r="JY284" s="217"/>
      <c r="JZ284" s="217"/>
      <c r="KA284" s="217"/>
      <c r="KB284" s="217"/>
      <c r="KC284" s="217"/>
      <c r="KD284" s="217"/>
      <c r="KE284" s="217"/>
      <c r="KF284" s="217"/>
      <c r="KG284" s="217"/>
      <c r="KH284" s="217"/>
      <c r="KI284" s="217"/>
      <c r="KJ284" s="217"/>
      <c r="KK284" s="217"/>
      <c r="KL284" s="217"/>
      <c r="KM284" s="217"/>
      <c r="KN284" s="217"/>
      <c r="KO284" s="217"/>
      <c r="KP284" s="217"/>
      <c r="KQ284" s="217"/>
      <c r="KR284" s="217"/>
      <c r="KS284" s="217"/>
      <c r="KT284" s="217"/>
      <c r="KU284" s="217"/>
      <c r="KV284" s="217"/>
      <c r="KW284" s="217"/>
      <c r="KX284" s="217"/>
      <c r="KY284" s="217"/>
      <c r="KZ284" s="217"/>
      <c r="LA284" s="217"/>
      <c r="LB284" s="217"/>
      <c r="LC284" s="217"/>
      <c r="LD284" s="217"/>
      <c r="LE284" s="217"/>
      <c r="LF284" s="217"/>
      <c r="LG284" s="217"/>
      <c r="LH284" s="217"/>
      <c r="LI284" s="217"/>
      <c r="LJ284" s="217"/>
      <c r="LK284" s="217"/>
      <c r="LL284" s="217"/>
      <c r="LM284" s="217"/>
      <c r="LN284" s="217"/>
      <c r="LO284" s="217"/>
    </row>
    <row r="285" spans="7:327" x14ac:dyDescent="0.2"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  <c r="AE285" s="217"/>
      <c r="AF285" s="217"/>
      <c r="AG285" s="217"/>
      <c r="AH285" s="217"/>
      <c r="AI285" s="217"/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  <c r="AW285" s="217"/>
      <c r="AX285" s="217"/>
      <c r="AY285" s="217"/>
      <c r="AZ285" s="217"/>
      <c r="BA285" s="217"/>
      <c r="BB285" s="217"/>
      <c r="BC285" s="217"/>
      <c r="BD285" s="217"/>
      <c r="BE285" s="217"/>
      <c r="BF285" s="217"/>
      <c r="BG285" s="217"/>
      <c r="BH285" s="217"/>
      <c r="BI285" s="217"/>
      <c r="BJ285" s="217"/>
      <c r="BK285" s="217"/>
      <c r="BL285" s="217"/>
      <c r="BM285" s="217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  <c r="BZ285" s="217"/>
      <c r="CA285" s="217"/>
      <c r="CB285" s="217"/>
      <c r="CC285" s="217"/>
      <c r="CD285" s="217"/>
      <c r="CE285" s="217"/>
      <c r="CF285" s="217"/>
      <c r="CG285" s="217"/>
      <c r="CH285" s="217"/>
      <c r="CI285" s="217"/>
      <c r="CJ285" s="217"/>
      <c r="CK285" s="217"/>
      <c r="CL285" s="217"/>
      <c r="CM285" s="217"/>
      <c r="CN285" s="217"/>
      <c r="CO285" s="217"/>
      <c r="CP285" s="217"/>
      <c r="CQ285" s="217"/>
      <c r="CR285" s="217"/>
      <c r="CS285" s="217"/>
      <c r="CT285" s="217"/>
      <c r="CU285" s="217"/>
      <c r="CV285" s="217"/>
      <c r="CW285" s="217"/>
      <c r="CX285" s="217"/>
      <c r="CY285" s="217"/>
      <c r="CZ285" s="217"/>
      <c r="DA285" s="217"/>
      <c r="DB285" s="217"/>
      <c r="DC285" s="217"/>
      <c r="DD285" s="217"/>
      <c r="DE285" s="217"/>
      <c r="DF285" s="217"/>
      <c r="DG285" s="217"/>
      <c r="DH285" s="217"/>
      <c r="DI285" s="217"/>
      <c r="DJ285" s="217"/>
      <c r="DK285" s="217"/>
      <c r="DL285" s="217"/>
      <c r="DM285" s="217"/>
      <c r="DN285" s="217"/>
      <c r="DO285" s="217"/>
      <c r="DP285" s="217"/>
      <c r="DQ285" s="217"/>
      <c r="DR285" s="217"/>
      <c r="DS285" s="217"/>
      <c r="DT285" s="217"/>
      <c r="DU285" s="217"/>
      <c r="DV285" s="217"/>
      <c r="DW285" s="217"/>
      <c r="DX285" s="217"/>
      <c r="DY285" s="217"/>
      <c r="DZ285" s="217"/>
      <c r="EA285" s="217"/>
      <c r="EB285" s="217"/>
      <c r="EC285" s="217"/>
      <c r="ED285" s="217"/>
      <c r="EE285" s="217"/>
      <c r="EF285" s="217"/>
      <c r="EG285" s="217"/>
      <c r="EH285" s="217"/>
      <c r="EI285" s="217"/>
      <c r="EJ285" s="217"/>
      <c r="EK285" s="217"/>
      <c r="EL285" s="217"/>
      <c r="EM285" s="217"/>
      <c r="EN285" s="217"/>
      <c r="EO285" s="217"/>
      <c r="EP285" s="217"/>
      <c r="EQ285" s="217"/>
      <c r="ER285" s="217"/>
      <c r="ES285" s="217"/>
      <c r="ET285" s="217"/>
      <c r="EU285" s="217"/>
      <c r="EV285" s="217"/>
      <c r="EW285" s="217"/>
      <c r="EX285" s="217"/>
      <c r="EY285" s="217"/>
      <c r="EZ285" s="217"/>
      <c r="FA285" s="217"/>
      <c r="FB285" s="217"/>
      <c r="FC285" s="217"/>
      <c r="FD285" s="217"/>
      <c r="FE285" s="217"/>
      <c r="FF285" s="217"/>
      <c r="FG285" s="217"/>
      <c r="FH285" s="217"/>
      <c r="FI285" s="217"/>
      <c r="FJ285" s="217"/>
      <c r="FK285" s="217"/>
      <c r="FL285" s="217"/>
      <c r="FM285" s="217"/>
      <c r="FN285" s="217"/>
      <c r="FO285" s="217"/>
      <c r="FP285" s="217"/>
      <c r="FQ285" s="217"/>
      <c r="FR285" s="217"/>
      <c r="FS285" s="217"/>
      <c r="FT285" s="217"/>
      <c r="FU285" s="217"/>
      <c r="FV285" s="217"/>
      <c r="FW285" s="217"/>
      <c r="FX285" s="217"/>
      <c r="FY285" s="217"/>
      <c r="FZ285" s="217"/>
      <c r="GA285" s="217"/>
      <c r="GB285" s="217"/>
      <c r="GC285" s="217"/>
      <c r="GD285" s="217"/>
      <c r="GE285" s="217"/>
      <c r="GF285" s="217"/>
      <c r="GG285" s="217"/>
      <c r="GH285" s="217"/>
      <c r="GI285" s="217"/>
      <c r="GJ285" s="217"/>
      <c r="GK285" s="217"/>
      <c r="GL285" s="217"/>
      <c r="GM285" s="217"/>
      <c r="GN285" s="217"/>
      <c r="GO285" s="217"/>
      <c r="GP285" s="217"/>
      <c r="GQ285" s="217"/>
      <c r="GR285" s="217"/>
      <c r="GS285" s="217"/>
      <c r="GT285" s="217"/>
      <c r="GU285" s="217"/>
      <c r="GV285" s="217"/>
      <c r="GW285" s="217"/>
      <c r="GX285" s="217"/>
      <c r="GY285" s="217"/>
      <c r="GZ285" s="217"/>
      <c r="HA285" s="217"/>
      <c r="HB285" s="217"/>
      <c r="HC285" s="217"/>
      <c r="HD285" s="217"/>
      <c r="HE285" s="217"/>
      <c r="HF285" s="217"/>
      <c r="HG285" s="217"/>
      <c r="HH285" s="217"/>
      <c r="HI285" s="217"/>
      <c r="HJ285" s="217"/>
      <c r="HK285" s="217"/>
      <c r="HL285" s="217"/>
      <c r="HM285" s="217"/>
      <c r="HN285" s="217"/>
      <c r="HO285" s="217"/>
      <c r="HP285" s="217"/>
      <c r="HQ285" s="217"/>
      <c r="HR285" s="217"/>
      <c r="HS285" s="217"/>
      <c r="HT285" s="217"/>
      <c r="HU285" s="217"/>
      <c r="HV285" s="217"/>
      <c r="HW285" s="217"/>
      <c r="HX285" s="217"/>
      <c r="HY285" s="217"/>
      <c r="HZ285" s="217"/>
      <c r="IA285" s="217"/>
      <c r="IB285" s="217"/>
      <c r="IC285" s="217"/>
      <c r="ID285" s="217"/>
      <c r="IE285" s="217"/>
      <c r="IF285" s="217"/>
      <c r="IG285" s="217"/>
      <c r="IH285" s="217"/>
      <c r="II285" s="217"/>
      <c r="IJ285" s="217"/>
      <c r="IK285" s="217"/>
      <c r="IL285" s="217"/>
      <c r="IM285" s="217"/>
      <c r="IN285" s="217"/>
      <c r="IO285" s="217"/>
      <c r="IP285" s="217"/>
      <c r="IQ285" s="217"/>
      <c r="IR285" s="217"/>
      <c r="IS285" s="217"/>
      <c r="IT285" s="217"/>
      <c r="IU285" s="217"/>
      <c r="IV285" s="217"/>
      <c r="IW285" s="217"/>
      <c r="IX285" s="217"/>
      <c r="IY285" s="217"/>
      <c r="IZ285" s="217"/>
      <c r="JA285" s="217"/>
      <c r="JB285" s="217"/>
      <c r="JC285" s="217"/>
      <c r="JD285" s="217"/>
      <c r="JE285" s="217"/>
      <c r="JF285" s="217"/>
      <c r="JG285" s="217"/>
      <c r="JH285" s="217"/>
      <c r="JI285" s="217"/>
      <c r="JJ285" s="217"/>
      <c r="JK285" s="217"/>
      <c r="JL285" s="217"/>
      <c r="JM285" s="217"/>
      <c r="JN285" s="217"/>
      <c r="JO285" s="217"/>
      <c r="JP285" s="217"/>
      <c r="JQ285" s="217"/>
      <c r="JR285" s="217"/>
      <c r="JS285" s="217"/>
      <c r="JT285" s="217"/>
      <c r="JU285" s="217"/>
      <c r="JV285" s="217"/>
      <c r="JW285" s="217"/>
      <c r="JX285" s="217"/>
      <c r="JY285" s="217"/>
      <c r="JZ285" s="217"/>
      <c r="KA285" s="217"/>
      <c r="KB285" s="217"/>
      <c r="KC285" s="217"/>
      <c r="KD285" s="217"/>
      <c r="KE285" s="217"/>
      <c r="KF285" s="217"/>
      <c r="KG285" s="217"/>
      <c r="KH285" s="217"/>
      <c r="KI285" s="217"/>
      <c r="KJ285" s="217"/>
      <c r="KK285" s="217"/>
      <c r="KL285" s="217"/>
      <c r="KM285" s="217"/>
      <c r="KN285" s="217"/>
      <c r="KO285" s="217"/>
      <c r="KP285" s="217"/>
      <c r="KQ285" s="217"/>
      <c r="KR285" s="217"/>
      <c r="KS285" s="217"/>
      <c r="KT285" s="217"/>
      <c r="KU285" s="217"/>
      <c r="KV285" s="217"/>
      <c r="KW285" s="217"/>
      <c r="KX285" s="217"/>
      <c r="KY285" s="217"/>
      <c r="KZ285" s="217"/>
      <c r="LA285" s="217"/>
      <c r="LB285" s="217"/>
      <c r="LC285" s="217"/>
      <c r="LD285" s="217"/>
      <c r="LE285" s="217"/>
      <c r="LF285" s="217"/>
      <c r="LG285" s="217"/>
      <c r="LH285" s="217"/>
      <c r="LI285" s="217"/>
      <c r="LJ285" s="217"/>
      <c r="LK285" s="217"/>
      <c r="LL285" s="217"/>
      <c r="LM285" s="217"/>
      <c r="LN285" s="217"/>
      <c r="LO285" s="217"/>
    </row>
    <row r="286" spans="7:327" x14ac:dyDescent="0.2"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  <c r="AB286" s="217"/>
      <c r="AC286" s="217"/>
      <c r="AD286" s="217"/>
      <c r="AE286" s="217"/>
      <c r="AF286" s="217"/>
      <c r="AG286" s="217"/>
      <c r="AH286" s="217"/>
      <c r="AI286" s="217"/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  <c r="BZ286" s="217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  <c r="DP286" s="217"/>
      <c r="DQ286" s="217"/>
      <c r="DR286" s="217"/>
      <c r="DS286" s="217"/>
      <c r="DT286" s="217"/>
      <c r="DU286" s="217"/>
      <c r="DV286" s="217"/>
      <c r="DW286" s="217"/>
      <c r="DX286" s="217"/>
      <c r="DY286" s="217"/>
      <c r="DZ286" s="217"/>
      <c r="EA286" s="217"/>
      <c r="EB286" s="217"/>
      <c r="EC286" s="217"/>
      <c r="ED286" s="217"/>
      <c r="EE286" s="217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  <c r="ET286" s="217"/>
      <c r="EU286" s="217"/>
      <c r="EV286" s="217"/>
      <c r="EW286" s="217"/>
      <c r="EX286" s="217"/>
      <c r="EY286" s="217"/>
      <c r="EZ286" s="217"/>
      <c r="FA286" s="217"/>
      <c r="FB286" s="217"/>
      <c r="FC286" s="217"/>
      <c r="FD286" s="217"/>
      <c r="FE286" s="217"/>
      <c r="FF286" s="217"/>
      <c r="FG286" s="217"/>
      <c r="FH286" s="217"/>
      <c r="FI286" s="217"/>
      <c r="FJ286" s="217"/>
      <c r="FK286" s="217"/>
      <c r="FL286" s="217"/>
      <c r="FM286" s="217"/>
      <c r="FN286" s="217"/>
      <c r="FO286" s="217"/>
      <c r="FP286" s="217"/>
      <c r="FQ286" s="217"/>
      <c r="FR286" s="217"/>
      <c r="FS286" s="217"/>
      <c r="FT286" s="217"/>
      <c r="FU286" s="217"/>
      <c r="FV286" s="217"/>
      <c r="FW286" s="217"/>
      <c r="FX286" s="217"/>
      <c r="FY286" s="217"/>
      <c r="FZ286" s="217"/>
      <c r="GA286" s="217"/>
      <c r="GB286" s="217"/>
      <c r="GC286" s="217"/>
      <c r="GD286" s="217"/>
      <c r="GE286" s="217"/>
      <c r="GF286" s="217"/>
      <c r="GG286" s="217"/>
      <c r="GH286" s="217"/>
      <c r="GI286" s="217"/>
      <c r="GJ286" s="217"/>
      <c r="GK286" s="217"/>
      <c r="GL286" s="217"/>
      <c r="GM286" s="217"/>
      <c r="GN286" s="217"/>
      <c r="GO286" s="217"/>
      <c r="GP286" s="217"/>
      <c r="GQ286" s="217"/>
      <c r="GR286" s="217"/>
      <c r="GS286" s="217"/>
      <c r="GT286" s="217"/>
      <c r="GU286" s="217"/>
      <c r="GV286" s="217"/>
      <c r="GW286" s="217"/>
      <c r="GX286" s="217"/>
      <c r="GY286" s="217"/>
      <c r="GZ286" s="217"/>
      <c r="HA286" s="217"/>
      <c r="HB286" s="217"/>
      <c r="HC286" s="217"/>
      <c r="HD286" s="217"/>
      <c r="HE286" s="217"/>
      <c r="HF286" s="217"/>
      <c r="HG286" s="217"/>
      <c r="HH286" s="217"/>
      <c r="HI286" s="217"/>
      <c r="HJ286" s="217"/>
      <c r="HK286" s="217"/>
      <c r="HL286" s="217"/>
      <c r="HM286" s="217"/>
      <c r="HN286" s="217"/>
      <c r="HO286" s="217"/>
      <c r="HP286" s="217"/>
      <c r="HQ286" s="217"/>
      <c r="HR286" s="217"/>
      <c r="HS286" s="217"/>
      <c r="HT286" s="217"/>
      <c r="HU286" s="217"/>
      <c r="HV286" s="217"/>
      <c r="HW286" s="217"/>
      <c r="HX286" s="217"/>
      <c r="HY286" s="217"/>
      <c r="HZ286" s="217"/>
      <c r="IA286" s="217"/>
      <c r="IB286" s="217"/>
      <c r="IC286" s="217"/>
      <c r="ID286" s="217"/>
      <c r="IE286" s="217"/>
      <c r="IF286" s="217"/>
      <c r="IG286" s="217"/>
      <c r="IH286" s="217"/>
      <c r="II286" s="217"/>
      <c r="IJ286" s="217"/>
      <c r="IK286" s="217"/>
      <c r="IL286" s="217"/>
      <c r="IM286" s="217"/>
      <c r="IN286" s="217"/>
      <c r="IO286" s="217"/>
      <c r="IP286" s="217"/>
      <c r="IQ286" s="217"/>
      <c r="IR286" s="217"/>
      <c r="IS286" s="217"/>
      <c r="IT286" s="217"/>
      <c r="IU286" s="217"/>
      <c r="IV286" s="217"/>
      <c r="IW286" s="217"/>
      <c r="IX286" s="217"/>
      <c r="IY286" s="217"/>
      <c r="IZ286" s="217"/>
      <c r="JA286" s="217"/>
      <c r="JB286" s="217"/>
      <c r="JC286" s="217"/>
      <c r="JD286" s="217"/>
      <c r="JE286" s="217"/>
      <c r="JF286" s="217"/>
      <c r="JG286" s="217"/>
      <c r="JH286" s="217"/>
      <c r="JI286" s="217"/>
      <c r="JJ286" s="217"/>
      <c r="JK286" s="217"/>
      <c r="JL286" s="217"/>
      <c r="JM286" s="217"/>
      <c r="JN286" s="217"/>
      <c r="JO286" s="217"/>
      <c r="JP286" s="217"/>
      <c r="JQ286" s="217"/>
      <c r="JR286" s="217"/>
      <c r="JS286" s="217"/>
      <c r="JT286" s="217"/>
      <c r="JU286" s="217"/>
      <c r="JV286" s="217"/>
      <c r="JW286" s="217"/>
      <c r="JX286" s="217"/>
      <c r="JY286" s="217"/>
      <c r="JZ286" s="217"/>
      <c r="KA286" s="217"/>
      <c r="KB286" s="217"/>
      <c r="KC286" s="217"/>
      <c r="KD286" s="217"/>
      <c r="KE286" s="217"/>
      <c r="KF286" s="217"/>
      <c r="KG286" s="217"/>
      <c r="KH286" s="217"/>
      <c r="KI286" s="217"/>
      <c r="KJ286" s="217"/>
      <c r="KK286" s="217"/>
      <c r="KL286" s="217"/>
      <c r="KM286" s="217"/>
      <c r="KN286" s="217"/>
      <c r="KO286" s="217"/>
      <c r="KP286" s="217"/>
      <c r="KQ286" s="217"/>
      <c r="KR286" s="217"/>
      <c r="KS286" s="217"/>
      <c r="KT286" s="217"/>
      <c r="KU286" s="217"/>
      <c r="KV286" s="217"/>
      <c r="KW286" s="217"/>
      <c r="KX286" s="217"/>
      <c r="KY286" s="217"/>
      <c r="KZ286" s="217"/>
      <c r="LA286" s="217"/>
      <c r="LB286" s="217"/>
      <c r="LC286" s="217"/>
      <c r="LD286" s="217"/>
      <c r="LE286" s="217"/>
      <c r="LF286" s="217"/>
      <c r="LG286" s="217"/>
      <c r="LH286" s="217"/>
      <c r="LI286" s="217"/>
      <c r="LJ286" s="217"/>
      <c r="LK286" s="217"/>
      <c r="LL286" s="217"/>
      <c r="LM286" s="217"/>
      <c r="LN286" s="217"/>
      <c r="LO286" s="217"/>
    </row>
    <row r="287" spans="7:327" x14ac:dyDescent="0.2"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  <c r="AA287" s="217"/>
      <c r="AB287" s="217"/>
      <c r="AC287" s="217"/>
      <c r="AD287" s="217"/>
      <c r="AE287" s="217"/>
      <c r="AF287" s="217"/>
      <c r="AG287" s="217"/>
      <c r="AH287" s="217"/>
      <c r="AI287" s="217"/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7"/>
      <c r="BA287" s="217"/>
      <c r="BB287" s="217"/>
      <c r="BC287" s="217"/>
      <c r="BD287" s="217"/>
      <c r="BE287" s="217"/>
      <c r="BF287" s="217"/>
      <c r="BG287" s="217"/>
      <c r="BH287" s="217"/>
      <c r="BI287" s="217"/>
      <c r="BJ287" s="217"/>
      <c r="BK287" s="217"/>
      <c r="BL287" s="217"/>
      <c r="BM287" s="217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  <c r="BZ287" s="217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  <c r="DP287" s="217"/>
      <c r="DQ287" s="217"/>
      <c r="DR287" s="217"/>
      <c r="DS287" s="217"/>
      <c r="DT287" s="217"/>
      <c r="DU287" s="217"/>
      <c r="DV287" s="217"/>
      <c r="DW287" s="217"/>
      <c r="DX287" s="217"/>
      <c r="DY287" s="217"/>
      <c r="DZ287" s="217"/>
      <c r="EA287" s="217"/>
      <c r="EB287" s="217"/>
      <c r="EC287" s="217"/>
      <c r="ED287" s="217"/>
      <c r="EE287" s="217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  <c r="ET287" s="217"/>
      <c r="EU287" s="217"/>
      <c r="EV287" s="217"/>
      <c r="EW287" s="217"/>
      <c r="EX287" s="217"/>
      <c r="EY287" s="217"/>
      <c r="EZ287" s="217"/>
      <c r="FA287" s="217"/>
      <c r="FB287" s="217"/>
      <c r="FC287" s="217"/>
      <c r="FD287" s="217"/>
      <c r="FE287" s="217"/>
      <c r="FF287" s="217"/>
      <c r="FG287" s="217"/>
      <c r="FH287" s="217"/>
      <c r="FI287" s="217"/>
      <c r="FJ287" s="217"/>
      <c r="FK287" s="217"/>
      <c r="FL287" s="217"/>
      <c r="FM287" s="217"/>
      <c r="FN287" s="217"/>
      <c r="FO287" s="217"/>
      <c r="FP287" s="217"/>
      <c r="FQ287" s="217"/>
      <c r="FR287" s="217"/>
      <c r="FS287" s="217"/>
      <c r="FT287" s="217"/>
      <c r="FU287" s="217"/>
      <c r="FV287" s="217"/>
      <c r="FW287" s="217"/>
      <c r="FX287" s="217"/>
      <c r="FY287" s="217"/>
      <c r="FZ287" s="217"/>
      <c r="GA287" s="217"/>
      <c r="GB287" s="217"/>
      <c r="GC287" s="217"/>
      <c r="GD287" s="217"/>
      <c r="GE287" s="217"/>
      <c r="GF287" s="217"/>
      <c r="GG287" s="217"/>
      <c r="GH287" s="217"/>
      <c r="GI287" s="217"/>
      <c r="GJ287" s="217"/>
      <c r="GK287" s="217"/>
      <c r="GL287" s="217"/>
      <c r="GM287" s="217"/>
      <c r="GN287" s="217"/>
      <c r="GO287" s="217"/>
      <c r="GP287" s="217"/>
      <c r="GQ287" s="217"/>
      <c r="GR287" s="217"/>
      <c r="GS287" s="217"/>
      <c r="GT287" s="217"/>
      <c r="GU287" s="217"/>
      <c r="GV287" s="217"/>
      <c r="GW287" s="217"/>
      <c r="GX287" s="217"/>
      <c r="GY287" s="217"/>
      <c r="GZ287" s="217"/>
      <c r="HA287" s="217"/>
      <c r="HB287" s="217"/>
      <c r="HC287" s="217"/>
      <c r="HD287" s="217"/>
      <c r="HE287" s="217"/>
      <c r="HF287" s="217"/>
      <c r="HG287" s="217"/>
      <c r="HH287" s="217"/>
      <c r="HI287" s="217"/>
      <c r="HJ287" s="217"/>
      <c r="HK287" s="217"/>
      <c r="HL287" s="217"/>
      <c r="HM287" s="217"/>
      <c r="HN287" s="217"/>
      <c r="HO287" s="217"/>
      <c r="HP287" s="217"/>
      <c r="HQ287" s="217"/>
      <c r="HR287" s="217"/>
      <c r="HS287" s="217"/>
      <c r="HT287" s="217"/>
      <c r="HU287" s="217"/>
      <c r="HV287" s="217"/>
      <c r="HW287" s="217"/>
      <c r="HX287" s="217"/>
      <c r="HY287" s="217"/>
      <c r="HZ287" s="217"/>
      <c r="IA287" s="217"/>
      <c r="IB287" s="217"/>
      <c r="IC287" s="217"/>
      <c r="ID287" s="217"/>
      <c r="IE287" s="217"/>
      <c r="IF287" s="217"/>
      <c r="IG287" s="217"/>
      <c r="IH287" s="217"/>
      <c r="II287" s="217"/>
      <c r="IJ287" s="217"/>
      <c r="IK287" s="217"/>
      <c r="IL287" s="217"/>
      <c r="IM287" s="217"/>
      <c r="IN287" s="217"/>
      <c r="IO287" s="217"/>
      <c r="IP287" s="217"/>
      <c r="IQ287" s="217"/>
      <c r="IR287" s="217"/>
      <c r="IS287" s="217"/>
      <c r="IT287" s="217"/>
      <c r="IU287" s="217"/>
      <c r="IV287" s="217"/>
      <c r="IW287" s="217"/>
      <c r="IX287" s="217"/>
      <c r="IY287" s="217"/>
      <c r="IZ287" s="217"/>
      <c r="JA287" s="217"/>
      <c r="JB287" s="217"/>
      <c r="JC287" s="217"/>
      <c r="JD287" s="217"/>
      <c r="JE287" s="217"/>
      <c r="JF287" s="217"/>
      <c r="JG287" s="217"/>
      <c r="JH287" s="217"/>
      <c r="JI287" s="217"/>
      <c r="JJ287" s="217"/>
      <c r="JK287" s="217"/>
      <c r="JL287" s="217"/>
      <c r="JM287" s="217"/>
      <c r="JN287" s="217"/>
      <c r="JO287" s="217"/>
      <c r="JP287" s="217"/>
      <c r="JQ287" s="217"/>
      <c r="JR287" s="217"/>
      <c r="JS287" s="217"/>
      <c r="JT287" s="217"/>
      <c r="JU287" s="217"/>
      <c r="JV287" s="217"/>
      <c r="JW287" s="217"/>
      <c r="JX287" s="217"/>
      <c r="JY287" s="217"/>
      <c r="JZ287" s="217"/>
      <c r="KA287" s="217"/>
      <c r="KB287" s="217"/>
      <c r="KC287" s="217"/>
      <c r="KD287" s="217"/>
      <c r="KE287" s="217"/>
      <c r="KF287" s="217"/>
      <c r="KG287" s="217"/>
      <c r="KH287" s="217"/>
      <c r="KI287" s="217"/>
      <c r="KJ287" s="217"/>
      <c r="KK287" s="217"/>
      <c r="KL287" s="217"/>
      <c r="KM287" s="217"/>
      <c r="KN287" s="217"/>
      <c r="KO287" s="217"/>
      <c r="KP287" s="217"/>
      <c r="KQ287" s="217"/>
      <c r="KR287" s="217"/>
      <c r="KS287" s="217"/>
      <c r="KT287" s="217"/>
      <c r="KU287" s="217"/>
      <c r="KV287" s="217"/>
      <c r="KW287" s="217"/>
      <c r="KX287" s="217"/>
      <c r="KY287" s="217"/>
      <c r="KZ287" s="217"/>
      <c r="LA287" s="217"/>
      <c r="LB287" s="217"/>
      <c r="LC287" s="217"/>
      <c r="LD287" s="217"/>
      <c r="LE287" s="217"/>
      <c r="LF287" s="217"/>
      <c r="LG287" s="217"/>
      <c r="LH287" s="217"/>
      <c r="LI287" s="217"/>
      <c r="LJ287" s="217"/>
      <c r="LK287" s="217"/>
      <c r="LL287" s="217"/>
      <c r="LM287" s="217"/>
      <c r="LN287" s="217"/>
      <c r="LO287" s="217"/>
    </row>
    <row r="288" spans="7:327" x14ac:dyDescent="0.2"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  <c r="BH288" s="217"/>
      <c r="BI288" s="217"/>
      <c r="BJ288" s="217"/>
      <c r="BK288" s="217"/>
      <c r="BL288" s="217"/>
      <c r="BM288" s="217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  <c r="DP288" s="217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  <c r="ET288" s="217"/>
      <c r="EU288" s="217"/>
      <c r="EV288" s="217"/>
      <c r="EW288" s="217"/>
      <c r="EX288" s="217"/>
      <c r="EY288" s="217"/>
      <c r="EZ288" s="217"/>
      <c r="FA288" s="217"/>
      <c r="FB288" s="217"/>
      <c r="FC288" s="217"/>
      <c r="FD288" s="217"/>
      <c r="FE288" s="217"/>
      <c r="FF288" s="217"/>
      <c r="FG288" s="217"/>
      <c r="FH288" s="217"/>
      <c r="FI288" s="217"/>
      <c r="FJ288" s="217"/>
      <c r="FK288" s="217"/>
      <c r="FL288" s="217"/>
      <c r="FM288" s="217"/>
      <c r="FN288" s="217"/>
      <c r="FO288" s="217"/>
      <c r="FP288" s="217"/>
      <c r="FQ288" s="217"/>
      <c r="FR288" s="217"/>
      <c r="FS288" s="217"/>
      <c r="FT288" s="217"/>
      <c r="FU288" s="217"/>
      <c r="FV288" s="217"/>
      <c r="FW288" s="217"/>
      <c r="FX288" s="217"/>
      <c r="FY288" s="217"/>
      <c r="FZ288" s="217"/>
      <c r="GA288" s="217"/>
      <c r="GB288" s="217"/>
      <c r="GC288" s="217"/>
      <c r="GD288" s="217"/>
      <c r="GE288" s="217"/>
      <c r="GF288" s="217"/>
      <c r="GG288" s="217"/>
      <c r="GH288" s="217"/>
      <c r="GI288" s="217"/>
      <c r="GJ288" s="217"/>
      <c r="GK288" s="217"/>
      <c r="GL288" s="217"/>
      <c r="GM288" s="217"/>
      <c r="GN288" s="217"/>
      <c r="GO288" s="217"/>
      <c r="GP288" s="217"/>
      <c r="GQ288" s="217"/>
      <c r="GR288" s="217"/>
      <c r="GS288" s="217"/>
      <c r="GT288" s="217"/>
      <c r="GU288" s="217"/>
      <c r="GV288" s="217"/>
      <c r="GW288" s="217"/>
      <c r="GX288" s="217"/>
      <c r="GY288" s="217"/>
      <c r="GZ288" s="217"/>
      <c r="HA288" s="217"/>
      <c r="HB288" s="217"/>
      <c r="HC288" s="217"/>
      <c r="HD288" s="217"/>
      <c r="HE288" s="217"/>
      <c r="HF288" s="217"/>
      <c r="HG288" s="217"/>
      <c r="HH288" s="217"/>
      <c r="HI288" s="217"/>
      <c r="HJ288" s="217"/>
      <c r="HK288" s="217"/>
      <c r="HL288" s="217"/>
      <c r="HM288" s="217"/>
      <c r="HN288" s="217"/>
      <c r="HO288" s="217"/>
      <c r="HP288" s="217"/>
      <c r="HQ288" s="217"/>
      <c r="HR288" s="217"/>
      <c r="HS288" s="217"/>
      <c r="HT288" s="217"/>
      <c r="HU288" s="217"/>
      <c r="HV288" s="217"/>
      <c r="HW288" s="217"/>
      <c r="HX288" s="217"/>
      <c r="HY288" s="217"/>
      <c r="HZ288" s="217"/>
      <c r="IA288" s="217"/>
      <c r="IB288" s="217"/>
      <c r="IC288" s="217"/>
      <c r="ID288" s="217"/>
      <c r="IE288" s="217"/>
      <c r="IF288" s="217"/>
      <c r="IG288" s="217"/>
      <c r="IH288" s="217"/>
      <c r="II288" s="217"/>
      <c r="IJ288" s="217"/>
      <c r="IK288" s="217"/>
      <c r="IL288" s="217"/>
      <c r="IM288" s="217"/>
      <c r="IN288" s="217"/>
      <c r="IO288" s="217"/>
      <c r="IP288" s="217"/>
      <c r="IQ288" s="217"/>
      <c r="IR288" s="217"/>
      <c r="IS288" s="217"/>
      <c r="IT288" s="217"/>
      <c r="IU288" s="217"/>
      <c r="IV288" s="217"/>
      <c r="IW288" s="217"/>
      <c r="IX288" s="217"/>
      <c r="IY288" s="217"/>
      <c r="IZ288" s="217"/>
      <c r="JA288" s="217"/>
      <c r="JB288" s="217"/>
      <c r="JC288" s="217"/>
      <c r="JD288" s="217"/>
      <c r="JE288" s="217"/>
      <c r="JF288" s="217"/>
      <c r="JG288" s="217"/>
      <c r="JH288" s="217"/>
      <c r="JI288" s="217"/>
      <c r="JJ288" s="217"/>
      <c r="JK288" s="217"/>
      <c r="JL288" s="217"/>
      <c r="JM288" s="217"/>
      <c r="JN288" s="217"/>
      <c r="JO288" s="217"/>
      <c r="JP288" s="217"/>
      <c r="JQ288" s="217"/>
      <c r="JR288" s="217"/>
      <c r="JS288" s="217"/>
      <c r="JT288" s="217"/>
      <c r="JU288" s="217"/>
      <c r="JV288" s="217"/>
      <c r="JW288" s="217"/>
      <c r="JX288" s="217"/>
      <c r="JY288" s="217"/>
      <c r="JZ288" s="217"/>
      <c r="KA288" s="217"/>
      <c r="KB288" s="217"/>
      <c r="KC288" s="217"/>
      <c r="KD288" s="217"/>
      <c r="KE288" s="217"/>
      <c r="KF288" s="217"/>
      <c r="KG288" s="217"/>
      <c r="KH288" s="217"/>
      <c r="KI288" s="217"/>
      <c r="KJ288" s="217"/>
      <c r="KK288" s="217"/>
      <c r="KL288" s="217"/>
      <c r="KM288" s="217"/>
      <c r="KN288" s="217"/>
      <c r="KO288" s="217"/>
      <c r="KP288" s="217"/>
      <c r="KQ288" s="217"/>
      <c r="KR288" s="217"/>
      <c r="KS288" s="217"/>
      <c r="KT288" s="217"/>
      <c r="KU288" s="217"/>
      <c r="KV288" s="217"/>
      <c r="KW288" s="217"/>
      <c r="KX288" s="217"/>
      <c r="KY288" s="217"/>
      <c r="KZ288" s="217"/>
      <c r="LA288" s="217"/>
      <c r="LB288" s="217"/>
      <c r="LC288" s="217"/>
      <c r="LD288" s="217"/>
      <c r="LE288" s="217"/>
      <c r="LF288" s="217"/>
      <c r="LG288" s="217"/>
      <c r="LH288" s="217"/>
      <c r="LI288" s="217"/>
      <c r="LJ288" s="217"/>
      <c r="LK288" s="217"/>
      <c r="LL288" s="217"/>
      <c r="LM288" s="217"/>
      <c r="LN288" s="217"/>
      <c r="LO288" s="217"/>
    </row>
    <row r="289" spans="7:327" x14ac:dyDescent="0.2"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  <c r="AE289" s="217"/>
      <c r="AF289" s="217"/>
      <c r="AG289" s="217"/>
      <c r="AH289" s="217"/>
      <c r="AI289" s="217"/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  <c r="BH289" s="217"/>
      <c r="BI289" s="217"/>
      <c r="BJ289" s="217"/>
      <c r="BK289" s="217"/>
      <c r="BL289" s="217"/>
      <c r="BM289" s="217"/>
      <c r="BN289" s="217"/>
      <c r="BO289" s="217"/>
      <c r="BP289" s="217"/>
      <c r="BQ289" s="217"/>
      <c r="BR289" s="217"/>
      <c r="BS289" s="217"/>
      <c r="BT289" s="217"/>
      <c r="BU289" s="217"/>
      <c r="BV289" s="217"/>
      <c r="BW289" s="217"/>
      <c r="BX289" s="217"/>
      <c r="BY289" s="217"/>
      <c r="BZ289" s="217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  <c r="DP289" s="217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  <c r="ET289" s="217"/>
      <c r="EU289" s="217"/>
      <c r="EV289" s="217"/>
      <c r="EW289" s="217"/>
      <c r="EX289" s="217"/>
      <c r="EY289" s="217"/>
      <c r="EZ289" s="217"/>
      <c r="FA289" s="217"/>
      <c r="FB289" s="217"/>
      <c r="FC289" s="217"/>
      <c r="FD289" s="217"/>
      <c r="FE289" s="217"/>
      <c r="FF289" s="217"/>
      <c r="FG289" s="217"/>
      <c r="FH289" s="217"/>
      <c r="FI289" s="217"/>
      <c r="FJ289" s="217"/>
      <c r="FK289" s="217"/>
      <c r="FL289" s="217"/>
      <c r="FM289" s="217"/>
      <c r="FN289" s="217"/>
      <c r="FO289" s="217"/>
      <c r="FP289" s="217"/>
      <c r="FQ289" s="217"/>
      <c r="FR289" s="217"/>
      <c r="FS289" s="217"/>
      <c r="FT289" s="217"/>
      <c r="FU289" s="217"/>
      <c r="FV289" s="217"/>
      <c r="FW289" s="217"/>
      <c r="FX289" s="217"/>
      <c r="FY289" s="217"/>
      <c r="FZ289" s="217"/>
      <c r="GA289" s="217"/>
      <c r="GB289" s="217"/>
      <c r="GC289" s="217"/>
      <c r="GD289" s="217"/>
      <c r="GE289" s="217"/>
      <c r="GF289" s="217"/>
      <c r="GG289" s="217"/>
      <c r="GH289" s="217"/>
      <c r="GI289" s="217"/>
      <c r="GJ289" s="217"/>
      <c r="GK289" s="217"/>
      <c r="GL289" s="217"/>
      <c r="GM289" s="217"/>
      <c r="GN289" s="217"/>
      <c r="GO289" s="217"/>
      <c r="GP289" s="217"/>
      <c r="GQ289" s="217"/>
      <c r="GR289" s="217"/>
      <c r="GS289" s="217"/>
      <c r="GT289" s="217"/>
      <c r="GU289" s="217"/>
      <c r="GV289" s="217"/>
      <c r="GW289" s="217"/>
      <c r="GX289" s="217"/>
      <c r="GY289" s="217"/>
      <c r="GZ289" s="217"/>
      <c r="HA289" s="217"/>
      <c r="HB289" s="217"/>
      <c r="HC289" s="217"/>
      <c r="HD289" s="217"/>
      <c r="HE289" s="217"/>
      <c r="HF289" s="217"/>
      <c r="HG289" s="217"/>
      <c r="HH289" s="217"/>
      <c r="HI289" s="217"/>
      <c r="HJ289" s="217"/>
      <c r="HK289" s="217"/>
      <c r="HL289" s="217"/>
      <c r="HM289" s="217"/>
      <c r="HN289" s="217"/>
      <c r="HO289" s="217"/>
      <c r="HP289" s="217"/>
      <c r="HQ289" s="217"/>
      <c r="HR289" s="217"/>
      <c r="HS289" s="217"/>
      <c r="HT289" s="217"/>
      <c r="HU289" s="217"/>
      <c r="HV289" s="217"/>
      <c r="HW289" s="217"/>
      <c r="HX289" s="217"/>
      <c r="HY289" s="217"/>
      <c r="HZ289" s="217"/>
      <c r="IA289" s="217"/>
      <c r="IB289" s="217"/>
      <c r="IC289" s="217"/>
      <c r="ID289" s="217"/>
      <c r="IE289" s="217"/>
      <c r="IF289" s="217"/>
      <c r="IG289" s="217"/>
      <c r="IH289" s="217"/>
      <c r="II289" s="217"/>
      <c r="IJ289" s="217"/>
      <c r="IK289" s="217"/>
      <c r="IL289" s="217"/>
      <c r="IM289" s="217"/>
      <c r="IN289" s="217"/>
      <c r="IO289" s="217"/>
      <c r="IP289" s="217"/>
      <c r="IQ289" s="217"/>
      <c r="IR289" s="217"/>
      <c r="IS289" s="217"/>
      <c r="IT289" s="217"/>
      <c r="IU289" s="217"/>
      <c r="IV289" s="217"/>
      <c r="IW289" s="217"/>
      <c r="IX289" s="217"/>
      <c r="IY289" s="217"/>
      <c r="IZ289" s="217"/>
      <c r="JA289" s="217"/>
      <c r="JB289" s="217"/>
      <c r="JC289" s="217"/>
      <c r="JD289" s="217"/>
      <c r="JE289" s="217"/>
      <c r="JF289" s="217"/>
      <c r="JG289" s="217"/>
      <c r="JH289" s="217"/>
      <c r="JI289" s="217"/>
      <c r="JJ289" s="217"/>
      <c r="JK289" s="217"/>
      <c r="JL289" s="217"/>
      <c r="JM289" s="217"/>
      <c r="JN289" s="217"/>
      <c r="JO289" s="217"/>
      <c r="JP289" s="217"/>
      <c r="JQ289" s="217"/>
      <c r="JR289" s="217"/>
      <c r="JS289" s="217"/>
      <c r="JT289" s="217"/>
      <c r="JU289" s="217"/>
      <c r="JV289" s="217"/>
      <c r="JW289" s="217"/>
      <c r="JX289" s="217"/>
      <c r="JY289" s="217"/>
      <c r="JZ289" s="217"/>
      <c r="KA289" s="217"/>
      <c r="KB289" s="217"/>
      <c r="KC289" s="217"/>
      <c r="KD289" s="217"/>
      <c r="KE289" s="217"/>
      <c r="KF289" s="217"/>
      <c r="KG289" s="217"/>
      <c r="KH289" s="217"/>
      <c r="KI289" s="217"/>
      <c r="KJ289" s="217"/>
      <c r="KK289" s="217"/>
      <c r="KL289" s="217"/>
      <c r="KM289" s="217"/>
      <c r="KN289" s="217"/>
      <c r="KO289" s="217"/>
      <c r="KP289" s="217"/>
      <c r="KQ289" s="217"/>
      <c r="KR289" s="217"/>
      <c r="KS289" s="217"/>
      <c r="KT289" s="217"/>
      <c r="KU289" s="217"/>
      <c r="KV289" s="217"/>
      <c r="KW289" s="217"/>
      <c r="KX289" s="217"/>
      <c r="KY289" s="217"/>
      <c r="KZ289" s="217"/>
      <c r="LA289" s="217"/>
      <c r="LB289" s="217"/>
      <c r="LC289" s="217"/>
      <c r="LD289" s="217"/>
      <c r="LE289" s="217"/>
      <c r="LF289" s="217"/>
      <c r="LG289" s="217"/>
      <c r="LH289" s="217"/>
      <c r="LI289" s="217"/>
      <c r="LJ289" s="217"/>
      <c r="LK289" s="217"/>
      <c r="LL289" s="217"/>
      <c r="LM289" s="217"/>
      <c r="LN289" s="217"/>
      <c r="LO289" s="217"/>
    </row>
    <row r="290" spans="7:327" x14ac:dyDescent="0.2"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  <c r="AA290" s="217"/>
      <c r="AB290" s="217"/>
      <c r="AC290" s="217"/>
      <c r="AD290" s="217"/>
      <c r="AE290" s="217"/>
      <c r="AF290" s="217"/>
      <c r="AG290" s="217"/>
      <c r="AH290" s="217"/>
      <c r="AI290" s="217"/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7"/>
      <c r="BA290" s="217"/>
      <c r="BB290" s="217"/>
      <c r="BC290" s="217"/>
      <c r="BD290" s="217"/>
      <c r="BE290" s="217"/>
      <c r="BF290" s="217"/>
      <c r="BG290" s="217"/>
      <c r="BH290" s="217"/>
      <c r="BI290" s="217"/>
      <c r="BJ290" s="217"/>
      <c r="BK290" s="217"/>
      <c r="BL290" s="217"/>
      <c r="BM290" s="217"/>
      <c r="BN290" s="217"/>
      <c r="BO290" s="217"/>
      <c r="BP290" s="217"/>
      <c r="BQ290" s="217"/>
      <c r="BR290" s="217"/>
      <c r="BS290" s="217"/>
      <c r="BT290" s="217"/>
      <c r="BU290" s="217"/>
      <c r="BV290" s="217"/>
      <c r="BW290" s="217"/>
      <c r="BX290" s="217"/>
      <c r="BY290" s="217"/>
      <c r="BZ290" s="217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  <c r="DP290" s="217"/>
      <c r="DQ290" s="217"/>
      <c r="DR290" s="217"/>
      <c r="DS290" s="217"/>
      <c r="DT290" s="217"/>
      <c r="DU290" s="217"/>
      <c r="DV290" s="217"/>
      <c r="DW290" s="217"/>
      <c r="DX290" s="217"/>
      <c r="DY290" s="217"/>
      <c r="DZ290" s="217"/>
      <c r="EA290" s="217"/>
      <c r="EB290" s="217"/>
      <c r="EC290" s="217"/>
      <c r="ED290" s="217"/>
      <c r="EE290" s="217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  <c r="ET290" s="217"/>
      <c r="EU290" s="217"/>
      <c r="EV290" s="217"/>
      <c r="EW290" s="217"/>
      <c r="EX290" s="217"/>
      <c r="EY290" s="217"/>
      <c r="EZ290" s="217"/>
      <c r="FA290" s="217"/>
      <c r="FB290" s="217"/>
      <c r="FC290" s="217"/>
      <c r="FD290" s="217"/>
      <c r="FE290" s="217"/>
      <c r="FF290" s="217"/>
      <c r="FG290" s="217"/>
      <c r="FH290" s="217"/>
      <c r="FI290" s="217"/>
      <c r="FJ290" s="217"/>
      <c r="FK290" s="217"/>
      <c r="FL290" s="217"/>
      <c r="FM290" s="217"/>
      <c r="FN290" s="217"/>
      <c r="FO290" s="217"/>
      <c r="FP290" s="217"/>
      <c r="FQ290" s="217"/>
      <c r="FR290" s="217"/>
      <c r="FS290" s="217"/>
      <c r="FT290" s="217"/>
      <c r="FU290" s="217"/>
      <c r="FV290" s="217"/>
      <c r="FW290" s="217"/>
      <c r="FX290" s="217"/>
      <c r="FY290" s="217"/>
      <c r="FZ290" s="217"/>
      <c r="GA290" s="217"/>
      <c r="GB290" s="217"/>
      <c r="GC290" s="217"/>
      <c r="GD290" s="217"/>
      <c r="GE290" s="217"/>
      <c r="GF290" s="217"/>
      <c r="GG290" s="217"/>
      <c r="GH290" s="217"/>
      <c r="GI290" s="217"/>
      <c r="GJ290" s="217"/>
      <c r="GK290" s="217"/>
      <c r="GL290" s="217"/>
      <c r="GM290" s="217"/>
      <c r="GN290" s="217"/>
      <c r="GO290" s="217"/>
      <c r="GP290" s="217"/>
      <c r="GQ290" s="217"/>
      <c r="GR290" s="217"/>
      <c r="GS290" s="217"/>
      <c r="GT290" s="217"/>
      <c r="GU290" s="217"/>
      <c r="GV290" s="217"/>
      <c r="GW290" s="217"/>
      <c r="GX290" s="217"/>
      <c r="GY290" s="217"/>
      <c r="GZ290" s="217"/>
      <c r="HA290" s="217"/>
      <c r="HB290" s="217"/>
      <c r="HC290" s="217"/>
      <c r="HD290" s="217"/>
      <c r="HE290" s="217"/>
      <c r="HF290" s="217"/>
      <c r="HG290" s="217"/>
      <c r="HH290" s="217"/>
      <c r="HI290" s="217"/>
      <c r="HJ290" s="217"/>
      <c r="HK290" s="217"/>
      <c r="HL290" s="217"/>
      <c r="HM290" s="217"/>
      <c r="HN290" s="217"/>
      <c r="HO290" s="217"/>
      <c r="HP290" s="217"/>
      <c r="HQ290" s="217"/>
      <c r="HR290" s="217"/>
      <c r="HS290" s="217"/>
      <c r="HT290" s="217"/>
      <c r="HU290" s="217"/>
      <c r="HV290" s="217"/>
      <c r="HW290" s="217"/>
      <c r="HX290" s="217"/>
      <c r="HY290" s="217"/>
      <c r="HZ290" s="217"/>
      <c r="IA290" s="217"/>
      <c r="IB290" s="217"/>
      <c r="IC290" s="217"/>
      <c r="ID290" s="217"/>
      <c r="IE290" s="217"/>
      <c r="IF290" s="217"/>
      <c r="IG290" s="217"/>
      <c r="IH290" s="217"/>
      <c r="II290" s="217"/>
      <c r="IJ290" s="217"/>
      <c r="IK290" s="217"/>
      <c r="IL290" s="217"/>
      <c r="IM290" s="217"/>
      <c r="IN290" s="217"/>
      <c r="IO290" s="217"/>
      <c r="IP290" s="217"/>
      <c r="IQ290" s="217"/>
      <c r="IR290" s="217"/>
      <c r="IS290" s="217"/>
      <c r="IT290" s="217"/>
      <c r="IU290" s="217"/>
      <c r="IV290" s="217"/>
      <c r="IW290" s="217"/>
      <c r="IX290" s="217"/>
      <c r="IY290" s="217"/>
      <c r="IZ290" s="217"/>
      <c r="JA290" s="217"/>
      <c r="JB290" s="217"/>
      <c r="JC290" s="217"/>
      <c r="JD290" s="217"/>
      <c r="JE290" s="217"/>
      <c r="JF290" s="217"/>
      <c r="JG290" s="217"/>
      <c r="JH290" s="217"/>
      <c r="JI290" s="217"/>
      <c r="JJ290" s="217"/>
      <c r="JK290" s="217"/>
      <c r="JL290" s="217"/>
      <c r="JM290" s="217"/>
      <c r="JN290" s="217"/>
      <c r="JO290" s="217"/>
      <c r="JP290" s="217"/>
      <c r="JQ290" s="217"/>
      <c r="JR290" s="217"/>
      <c r="JS290" s="217"/>
      <c r="JT290" s="217"/>
      <c r="JU290" s="217"/>
      <c r="JV290" s="217"/>
      <c r="JW290" s="217"/>
      <c r="JX290" s="217"/>
      <c r="JY290" s="217"/>
      <c r="JZ290" s="217"/>
      <c r="KA290" s="217"/>
      <c r="KB290" s="217"/>
      <c r="KC290" s="217"/>
      <c r="KD290" s="217"/>
      <c r="KE290" s="217"/>
      <c r="KF290" s="217"/>
      <c r="KG290" s="217"/>
      <c r="KH290" s="217"/>
      <c r="KI290" s="217"/>
      <c r="KJ290" s="217"/>
      <c r="KK290" s="217"/>
      <c r="KL290" s="217"/>
      <c r="KM290" s="217"/>
      <c r="KN290" s="217"/>
      <c r="KO290" s="217"/>
      <c r="KP290" s="217"/>
      <c r="KQ290" s="217"/>
      <c r="KR290" s="217"/>
      <c r="KS290" s="217"/>
      <c r="KT290" s="217"/>
      <c r="KU290" s="217"/>
      <c r="KV290" s="217"/>
      <c r="KW290" s="217"/>
      <c r="KX290" s="217"/>
      <c r="KY290" s="217"/>
      <c r="KZ290" s="217"/>
      <c r="LA290" s="217"/>
      <c r="LB290" s="217"/>
      <c r="LC290" s="217"/>
      <c r="LD290" s="217"/>
      <c r="LE290" s="217"/>
      <c r="LF290" s="217"/>
      <c r="LG290" s="217"/>
      <c r="LH290" s="217"/>
      <c r="LI290" s="217"/>
      <c r="LJ290" s="217"/>
      <c r="LK290" s="217"/>
      <c r="LL290" s="217"/>
      <c r="LM290" s="217"/>
      <c r="LN290" s="217"/>
      <c r="LO290" s="217"/>
    </row>
    <row r="291" spans="7:327" x14ac:dyDescent="0.2"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  <c r="BH291" s="217"/>
      <c r="BI291" s="217"/>
      <c r="BJ291" s="217"/>
      <c r="BK291" s="217"/>
      <c r="BL291" s="217"/>
      <c r="BM291" s="217"/>
      <c r="BN291" s="217"/>
      <c r="BO291" s="217"/>
      <c r="BP291" s="217"/>
      <c r="BQ291" s="217"/>
      <c r="BR291" s="217"/>
      <c r="BS291" s="217"/>
      <c r="BT291" s="217"/>
      <c r="BU291" s="217"/>
      <c r="BV291" s="217"/>
      <c r="BW291" s="217"/>
      <c r="BX291" s="217"/>
      <c r="BY291" s="217"/>
      <c r="BZ291" s="217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  <c r="DP291" s="217"/>
      <c r="DQ291" s="217"/>
      <c r="DR291" s="217"/>
      <c r="DS291" s="217"/>
      <c r="DT291" s="217"/>
      <c r="DU291" s="217"/>
      <c r="DV291" s="217"/>
      <c r="DW291" s="217"/>
      <c r="DX291" s="217"/>
      <c r="DY291" s="217"/>
      <c r="DZ291" s="217"/>
      <c r="EA291" s="217"/>
      <c r="EB291" s="217"/>
      <c r="EC291" s="217"/>
      <c r="ED291" s="217"/>
      <c r="EE291" s="217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  <c r="ET291" s="217"/>
      <c r="EU291" s="217"/>
      <c r="EV291" s="217"/>
      <c r="EW291" s="217"/>
      <c r="EX291" s="217"/>
      <c r="EY291" s="217"/>
      <c r="EZ291" s="217"/>
      <c r="FA291" s="217"/>
      <c r="FB291" s="217"/>
      <c r="FC291" s="217"/>
      <c r="FD291" s="217"/>
      <c r="FE291" s="217"/>
      <c r="FF291" s="217"/>
      <c r="FG291" s="217"/>
      <c r="FH291" s="217"/>
      <c r="FI291" s="217"/>
      <c r="FJ291" s="217"/>
      <c r="FK291" s="217"/>
      <c r="FL291" s="217"/>
      <c r="FM291" s="217"/>
      <c r="FN291" s="217"/>
      <c r="FO291" s="217"/>
      <c r="FP291" s="217"/>
      <c r="FQ291" s="217"/>
      <c r="FR291" s="217"/>
      <c r="FS291" s="217"/>
      <c r="FT291" s="217"/>
      <c r="FU291" s="217"/>
      <c r="FV291" s="217"/>
      <c r="FW291" s="217"/>
      <c r="FX291" s="217"/>
      <c r="FY291" s="217"/>
      <c r="FZ291" s="217"/>
      <c r="GA291" s="217"/>
      <c r="GB291" s="217"/>
      <c r="GC291" s="217"/>
      <c r="GD291" s="217"/>
      <c r="GE291" s="217"/>
      <c r="GF291" s="217"/>
      <c r="GG291" s="217"/>
      <c r="GH291" s="217"/>
      <c r="GI291" s="217"/>
      <c r="GJ291" s="217"/>
      <c r="GK291" s="217"/>
      <c r="GL291" s="217"/>
      <c r="GM291" s="217"/>
      <c r="GN291" s="217"/>
      <c r="GO291" s="217"/>
      <c r="GP291" s="217"/>
      <c r="GQ291" s="217"/>
      <c r="GR291" s="217"/>
      <c r="GS291" s="217"/>
      <c r="GT291" s="217"/>
      <c r="GU291" s="217"/>
      <c r="GV291" s="217"/>
      <c r="GW291" s="217"/>
      <c r="GX291" s="217"/>
      <c r="GY291" s="217"/>
      <c r="GZ291" s="217"/>
      <c r="HA291" s="217"/>
      <c r="HB291" s="217"/>
      <c r="HC291" s="217"/>
      <c r="HD291" s="217"/>
      <c r="HE291" s="217"/>
      <c r="HF291" s="217"/>
      <c r="HG291" s="217"/>
      <c r="HH291" s="217"/>
      <c r="HI291" s="217"/>
      <c r="HJ291" s="217"/>
      <c r="HK291" s="217"/>
      <c r="HL291" s="217"/>
      <c r="HM291" s="217"/>
      <c r="HN291" s="217"/>
      <c r="HO291" s="217"/>
      <c r="HP291" s="217"/>
      <c r="HQ291" s="217"/>
      <c r="HR291" s="217"/>
      <c r="HS291" s="217"/>
      <c r="HT291" s="217"/>
      <c r="HU291" s="217"/>
      <c r="HV291" s="217"/>
      <c r="HW291" s="217"/>
      <c r="HX291" s="217"/>
      <c r="HY291" s="217"/>
      <c r="HZ291" s="217"/>
      <c r="IA291" s="217"/>
      <c r="IB291" s="217"/>
      <c r="IC291" s="217"/>
      <c r="ID291" s="217"/>
      <c r="IE291" s="217"/>
      <c r="IF291" s="217"/>
      <c r="IG291" s="217"/>
      <c r="IH291" s="217"/>
      <c r="II291" s="217"/>
      <c r="IJ291" s="217"/>
      <c r="IK291" s="217"/>
      <c r="IL291" s="217"/>
      <c r="IM291" s="217"/>
      <c r="IN291" s="217"/>
      <c r="IO291" s="217"/>
      <c r="IP291" s="217"/>
      <c r="IQ291" s="217"/>
      <c r="IR291" s="217"/>
      <c r="IS291" s="217"/>
      <c r="IT291" s="217"/>
      <c r="IU291" s="217"/>
      <c r="IV291" s="217"/>
      <c r="IW291" s="217"/>
      <c r="IX291" s="217"/>
      <c r="IY291" s="217"/>
      <c r="IZ291" s="217"/>
      <c r="JA291" s="217"/>
      <c r="JB291" s="217"/>
      <c r="JC291" s="217"/>
      <c r="JD291" s="217"/>
      <c r="JE291" s="217"/>
      <c r="JF291" s="217"/>
      <c r="JG291" s="217"/>
      <c r="JH291" s="217"/>
      <c r="JI291" s="217"/>
      <c r="JJ291" s="217"/>
      <c r="JK291" s="217"/>
      <c r="JL291" s="217"/>
      <c r="JM291" s="217"/>
      <c r="JN291" s="217"/>
      <c r="JO291" s="217"/>
      <c r="JP291" s="217"/>
      <c r="JQ291" s="217"/>
      <c r="JR291" s="217"/>
      <c r="JS291" s="217"/>
      <c r="JT291" s="217"/>
      <c r="JU291" s="217"/>
      <c r="JV291" s="217"/>
      <c r="JW291" s="217"/>
      <c r="JX291" s="217"/>
      <c r="JY291" s="217"/>
      <c r="JZ291" s="217"/>
      <c r="KA291" s="217"/>
      <c r="KB291" s="217"/>
      <c r="KC291" s="217"/>
      <c r="KD291" s="217"/>
      <c r="KE291" s="217"/>
      <c r="KF291" s="217"/>
      <c r="KG291" s="217"/>
      <c r="KH291" s="217"/>
      <c r="KI291" s="217"/>
      <c r="KJ291" s="217"/>
      <c r="KK291" s="217"/>
      <c r="KL291" s="217"/>
      <c r="KM291" s="217"/>
      <c r="KN291" s="217"/>
      <c r="KO291" s="217"/>
      <c r="KP291" s="217"/>
      <c r="KQ291" s="217"/>
      <c r="KR291" s="217"/>
      <c r="KS291" s="217"/>
      <c r="KT291" s="217"/>
      <c r="KU291" s="217"/>
      <c r="KV291" s="217"/>
      <c r="KW291" s="217"/>
      <c r="KX291" s="217"/>
      <c r="KY291" s="217"/>
      <c r="KZ291" s="217"/>
      <c r="LA291" s="217"/>
      <c r="LB291" s="217"/>
      <c r="LC291" s="217"/>
      <c r="LD291" s="217"/>
      <c r="LE291" s="217"/>
      <c r="LF291" s="217"/>
      <c r="LG291" s="217"/>
      <c r="LH291" s="217"/>
      <c r="LI291" s="217"/>
      <c r="LJ291" s="217"/>
      <c r="LK291" s="217"/>
      <c r="LL291" s="217"/>
      <c r="LM291" s="217"/>
      <c r="LN291" s="217"/>
      <c r="LO291" s="217"/>
    </row>
    <row r="292" spans="7:327" x14ac:dyDescent="0.2"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  <c r="AE292" s="217"/>
      <c r="AF292" s="217"/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AZ292" s="217"/>
      <c r="BA292" s="217"/>
      <c r="BB292" s="217"/>
      <c r="BC292" s="217"/>
      <c r="BD292" s="217"/>
      <c r="BE292" s="217"/>
      <c r="BF292" s="217"/>
      <c r="BG292" s="217"/>
      <c r="BH292" s="217"/>
      <c r="BI292" s="217"/>
      <c r="BJ292" s="217"/>
      <c r="BK292" s="217"/>
      <c r="BL292" s="217"/>
      <c r="BM292" s="217"/>
      <c r="BN292" s="217"/>
      <c r="BO292" s="217"/>
      <c r="BP292" s="217"/>
      <c r="BQ292" s="217"/>
      <c r="BR292" s="217"/>
      <c r="BS292" s="217"/>
      <c r="BT292" s="217"/>
      <c r="BU292" s="217"/>
      <c r="BV292" s="217"/>
      <c r="BW292" s="217"/>
      <c r="BX292" s="217"/>
      <c r="BY292" s="217"/>
      <c r="BZ292" s="217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  <c r="DP292" s="217"/>
      <c r="DQ292" s="217"/>
      <c r="DR292" s="217"/>
      <c r="DS292" s="217"/>
      <c r="DT292" s="217"/>
      <c r="DU292" s="217"/>
      <c r="DV292" s="217"/>
      <c r="DW292" s="217"/>
      <c r="DX292" s="217"/>
      <c r="DY292" s="217"/>
      <c r="DZ292" s="217"/>
      <c r="EA292" s="217"/>
      <c r="EB292" s="217"/>
      <c r="EC292" s="217"/>
      <c r="ED292" s="217"/>
      <c r="EE292" s="217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7"/>
      <c r="FH292" s="217"/>
      <c r="FI292" s="217"/>
      <c r="FJ292" s="217"/>
      <c r="FK292" s="217"/>
      <c r="FL292" s="217"/>
      <c r="FM292" s="217"/>
      <c r="FN292" s="217"/>
      <c r="FO292" s="217"/>
      <c r="FP292" s="217"/>
      <c r="FQ292" s="217"/>
      <c r="FR292" s="217"/>
      <c r="FS292" s="217"/>
      <c r="FT292" s="217"/>
      <c r="FU292" s="217"/>
      <c r="FV292" s="217"/>
      <c r="FW292" s="217"/>
      <c r="FX292" s="217"/>
      <c r="FY292" s="217"/>
      <c r="FZ292" s="217"/>
      <c r="GA292" s="217"/>
      <c r="GB292" s="217"/>
      <c r="GC292" s="217"/>
      <c r="GD292" s="217"/>
      <c r="GE292" s="217"/>
      <c r="GF292" s="217"/>
      <c r="GG292" s="217"/>
      <c r="GH292" s="217"/>
      <c r="GI292" s="217"/>
      <c r="GJ292" s="217"/>
      <c r="GK292" s="217"/>
      <c r="GL292" s="217"/>
      <c r="GM292" s="217"/>
      <c r="GN292" s="217"/>
      <c r="GO292" s="217"/>
      <c r="GP292" s="217"/>
      <c r="GQ292" s="217"/>
      <c r="GR292" s="217"/>
      <c r="GS292" s="217"/>
      <c r="GT292" s="217"/>
      <c r="GU292" s="217"/>
      <c r="GV292" s="217"/>
      <c r="GW292" s="217"/>
      <c r="GX292" s="217"/>
      <c r="GY292" s="217"/>
      <c r="GZ292" s="217"/>
      <c r="HA292" s="217"/>
      <c r="HB292" s="217"/>
      <c r="HC292" s="217"/>
      <c r="HD292" s="217"/>
      <c r="HE292" s="217"/>
      <c r="HF292" s="217"/>
      <c r="HG292" s="217"/>
      <c r="HH292" s="217"/>
      <c r="HI292" s="217"/>
      <c r="HJ292" s="217"/>
      <c r="HK292" s="217"/>
      <c r="HL292" s="217"/>
      <c r="HM292" s="217"/>
      <c r="HN292" s="217"/>
      <c r="HO292" s="217"/>
      <c r="HP292" s="217"/>
      <c r="HQ292" s="217"/>
      <c r="HR292" s="217"/>
      <c r="HS292" s="217"/>
      <c r="HT292" s="217"/>
      <c r="HU292" s="217"/>
      <c r="HV292" s="217"/>
      <c r="HW292" s="217"/>
      <c r="HX292" s="217"/>
      <c r="HY292" s="217"/>
      <c r="HZ292" s="217"/>
      <c r="IA292" s="217"/>
      <c r="IB292" s="217"/>
      <c r="IC292" s="217"/>
      <c r="ID292" s="217"/>
      <c r="IE292" s="217"/>
      <c r="IF292" s="217"/>
      <c r="IG292" s="217"/>
      <c r="IH292" s="217"/>
      <c r="II292" s="217"/>
      <c r="IJ292" s="217"/>
      <c r="IK292" s="217"/>
      <c r="IL292" s="217"/>
      <c r="IM292" s="217"/>
      <c r="IN292" s="217"/>
      <c r="IO292" s="217"/>
      <c r="IP292" s="217"/>
      <c r="IQ292" s="217"/>
      <c r="IR292" s="217"/>
      <c r="IS292" s="217"/>
      <c r="IT292" s="217"/>
      <c r="IU292" s="217"/>
      <c r="IV292" s="217"/>
      <c r="IW292" s="217"/>
      <c r="IX292" s="217"/>
      <c r="IY292" s="217"/>
      <c r="IZ292" s="217"/>
      <c r="JA292" s="217"/>
      <c r="JB292" s="217"/>
      <c r="JC292" s="217"/>
      <c r="JD292" s="217"/>
      <c r="JE292" s="217"/>
      <c r="JF292" s="217"/>
      <c r="JG292" s="217"/>
      <c r="JH292" s="217"/>
      <c r="JI292" s="217"/>
      <c r="JJ292" s="217"/>
      <c r="JK292" s="217"/>
      <c r="JL292" s="217"/>
      <c r="JM292" s="217"/>
      <c r="JN292" s="217"/>
      <c r="JO292" s="217"/>
      <c r="JP292" s="217"/>
      <c r="JQ292" s="217"/>
      <c r="JR292" s="217"/>
      <c r="JS292" s="217"/>
      <c r="JT292" s="217"/>
      <c r="JU292" s="217"/>
      <c r="JV292" s="217"/>
      <c r="JW292" s="217"/>
      <c r="JX292" s="217"/>
      <c r="JY292" s="217"/>
      <c r="JZ292" s="217"/>
      <c r="KA292" s="217"/>
      <c r="KB292" s="217"/>
      <c r="KC292" s="217"/>
      <c r="KD292" s="217"/>
      <c r="KE292" s="217"/>
      <c r="KF292" s="217"/>
      <c r="KG292" s="217"/>
      <c r="KH292" s="217"/>
      <c r="KI292" s="217"/>
      <c r="KJ292" s="217"/>
      <c r="KK292" s="217"/>
      <c r="KL292" s="217"/>
      <c r="KM292" s="217"/>
      <c r="KN292" s="217"/>
      <c r="KO292" s="217"/>
      <c r="KP292" s="217"/>
      <c r="KQ292" s="217"/>
      <c r="KR292" s="217"/>
      <c r="KS292" s="217"/>
      <c r="KT292" s="217"/>
      <c r="KU292" s="217"/>
      <c r="KV292" s="217"/>
      <c r="KW292" s="217"/>
      <c r="KX292" s="217"/>
      <c r="KY292" s="217"/>
      <c r="KZ292" s="217"/>
      <c r="LA292" s="217"/>
      <c r="LB292" s="217"/>
      <c r="LC292" s="217"/>
      <c r="LD292" s="217"/>
      <c r="LE292" s="217"/>
      <c r="LF292" s="217"/>
      <c r="LG292" s="217"/>
      <c r="LH292" s="217"/>
      <c r="LI292" s="217"/>
      <c r="LJ292" s="217"/>
      <c r="LK292" s="217"/>
      <c r="LL292" s="217"/>
      <c r="LM292" s="217"/>
      <c r="LN292" s="217"/>
      <c r="LO292" s="217"/>
    </row>
    <row r="293" spans="7:327" x14ac:dyDescent="0.2"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AZ293" s="217"/>
      <c r="BA293" s="217"/>
      <c r="BB293" s="217"/>
      <c r="BC293" s="217"/>
      <c r="BD293" s="217"/>
      <c r="BE293" s="217"/>
      <c r="BF293" s="217"/>
      <c r="BG293" s="217"/>
      <c r="BH293" s="217"/>
      <c r="BI293" s="217"/>
      <c r="BJ293" s="217"/>
      <c r="BK293" s="217"/>
      <c r="BL293" s="217"/>
      <c r="BM293" s="217"/>
      <c r="BN293" s="217"/>
      <c r="BO293" s="217"/>
      <c r="BP293" s="217"/>
      <c r="BQ293" s="217"/>
      <c r="BR293" s="217"/>
      <c r="BS293" s="217"/>
      <c r="BT293" s="217"/>
      <c r="BU293" s="217"/>
      <c r="BV293" s="217"/>
      <c r="BW293" s="217"/>
      <c r="BX293" s="217"/>
      <c r="BY293" s="217"/>
      <c r="BZ293" s="217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7"/>
      <c r="FH293" s="217"/>
      <c r="FI293" s="217"/>
      <c r="FJ293" s="217"/>
      <c r="FK293" s="217"/>
      <c r="FL293" s="217"/>
      <c r="FM293" s="217"/>
      <c r="FN293" s="217"/>
      <c r="FO293" s="217"/>
      <c r="FP293" s="217"/>
      <c r="FQ293" s="217"/>
      <c r="FR293" s="217"/>
      <c r="FS293" s="217"/>
      <c r="FT293" s="217"/>
      <c r="FU293" s="217"/>
      <c r="FV293" s="217"/>
      <c r="FW293" s="217"/>
      <c r="FX293" s="217"/>
      <c r="FY293" s="217"/>
      <c r="FZ293" s="217"/>
      <c r="GA293" s="217"/>
      <c r="GB293" s="217"/>
      <c r="GC293" s="217"/>
      <c r="GD293" s="217"/>
      <c r="GE293" s="217"/>
      <c r="GF293" s="217"/>
      <c r="GG293" s="217"/>
      <c r="GH293" s="217"/>
      <c r="GI293" s="217"/>
      <c r="GJ293" s="217"/>
      <c r="GK293" s="217"/>
      <c r="GL293" s="217"/>
      <c r="GM293" s="217"/>
      <c r="GN293" s="217"/>
      <c r="GO293" s="217"/>
      <c r="GP293" s="217"/>
      <c r="GQ293" s="217"/>
      <c r="GR293" s="217"/>
      <c r="GS293" s="217"/>
      <c r="GT293" s="217"/>
      <c r="GU293" s="217"/>
      <c r="GV293" s="217"/>
      <c r="GW293" s="217"/>
      <c r="GX293" s="217"/>
      <c r="GY293" s="217"/>
      <c r="GZ293" s="217"/>
      <c r="HA293" s="217"/>
      <c r="HB293" s="217"/>
      <c r="HC293" s="217"/>
      <c r="HD293" s="217"/>
      <c r="HE293" s="217"/>
      <c r="HF293" s="217"/>
      <c r="HG293" s="217"/>
      <c r="HH293" s="217"/>
      <c r="HI293" s="217"/>
      <c r="HJ293" s="217"/>
      <c r="HK293" s="217"/>
      <c r="HL293" s="217"/>
      <c r="HM293" s="217"/>
      <c r="HN293" s="217"/>
      <c r="HO293" s="217"/>
      <c r="HP293" s="217"/>
      <c r="HQ293" s="217"/>
      <c r="HR293" s="217"/>
      <c r="HS293" s="217"/>
      <c r="HT293" s="217"/>
      <c r="HU293" s="217"/>
      <c r="HV293" s="217"/>
      <c r="HW293" s="217"/>
      <c r="HX293" s="217"/>
      <c r="HY293" s="217"/>
      <c r="HZ293" s="217"/>
      <c r="IA293" s="217"/>
      <c r="IB293" s="217"/>
      <c r="IC293" s="217"/>
      <c r="ID293" s="217"/>
      <c r="IE293" s="217"/>
      <c r="IF293" s="217"/>
      <c r="IG293" s="217"/>
      <c r="IH293" s="217"/>
      <c r="II293" s="217"/>
      <c r="IJ293" s="217"/>
      <c r="IK293" s="217"/>
      <c r="IL293" s="217"/>
      <c r="IM293" s="217"/>
      <c r="IN293" s="217"/>
      <c r="IO293" s="217"/>
      <c r="IP293" s="217"/>
      <c r="IQ293" s="217"/>
      <c r="IR293" s="217"/>
      <c r="IS293" s="217"/>
      <c r="IT293" s="217"/>
      <c r="IU293" s="217"/>
      <c r="IV293" s="217"/>
      <c r="IW293" s="217"/>
      <c r="IX293" s="217"/>
      <c r="IY293" s="217"/>
      <c r="IZ293" s="217"/>
      <c r="JA293" s="217"/>
      <c r="JB293" s="217"/>
      <c r="JC293" s="217"/>
      <c r="JD293" s="217"/>
      <c r="JE293" s="217"/>
      <c r="JF293" s="217"/>
      <c r="JG293" s="217"/>
      <c r="JH293" s="217"/>
      <c r="JI293" s="217"/>
      <c r="JJ293" s="217"/>
      <c r="JK293" s="217"/>
      <c r="JL293" s="217"/>
      <c r="JM293" s="217"/>
      <c r="JN293" s="217"/>
      <c r="JO293" s="217"/>
      <c r="JP293" s="217"/>
      <c r="JQ293" s="217"/>
      <c r="JR293" s="217"/>
      <c r="JS293" s="217"/>
      <c r="JT293" s="217"/>
      <c r="JU293" s="217"/>
      <c r="JV293" s="217"/>
      <c r="JW293" s="217"/>
      <c r="JX293" s="217"/>
      <c r="JY293" s="217"/>
      <c r="JZ293" s="217"/>
      <c r="KA293" s="217"/>
      <c r="KB293" s="217"/>
      <c r="KC293" s="217"/>
      <c r="KD293" s="217"/>
      <c r="KE293" s="217"/>
      <c r="KF293" s="217"/>
      <c r="KG293" s="217"/>
      <c r="KH293" s="217"/>
      <c r="KI293" s="217"/>
      <c r="KJ293" s="217"/>
      <c r="KK293" s="217"/>
      <c r="KL293" s="217"/>
      <c r="KM293" s="217"/>
      <c r="KN293" s="217"/>
      <c r="KO293" s="217"/>
      <c r="KP293" s="217"/>
      <c r="KQ293" s="217"/>
      <c r="KR293" s="217"/>
      <c r="KS293" s="217"/>
      <c r="KT293" s="217"/>
      <c r="KU293" s="217"/>
      <c r="KV293" s="217"/>
      <c r="KW293" s="217"/>
      <c r="KX293" s="217"/>
      <c r="KY293" s="217"/>
      <c r="KZ293" s="217"/>
      <c r="LA293" s="217"/>
      <c r="LB293" s="217"/>
      <c r="LC293" s="217"/>
      <c r="LD293" s="217"/>
      <c r="LE293" s="217"/>
      <c r="LF293" s="217"/>
      <c r="LG293" s="217"/>
      <c r="LH293" s="217"/>
      <c r="LI293" s="217"/>
      <c r="LJ293" s="217"/>
      <c r="LK293" s="217"/>
      <c r="LL293" s="217"/>
      <c r="LM293" s="217"/>
      <c r="LN293" s="217"/>
      <c r="LO293" s="217"/>
    </row>
    <row r="294" spans="7:327" x14ac:dyDescent="0.2"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  <c r="IU294" s="217"/>
      <c r="IV294" s="217"/>
      <c r="IW294" s="217"/>
      <c r="IX294" s="217"/>
      <c r="IY294" s="217"/>
      <c r="IZ294" s="217"/>
      <c r="JA294" s="217"/>
      <c r="JB294" s="217"/>
      <c r="JC294" s="217"/>
      <c r="JD294" s="217"/>
      <c r="JE294" s="217"/>
      <c r="JF294" s="217"/>
      <c r="JG294" s="217"/>
      <c r="JH294" s="217"/>
      <c r="JI294" s="217"/>
      <c r="JJ294" s="217"/>
      <c r="JK294" s="217"/>
      <c r="JL294" s="217"/>
      <c r="JM294" s="217"/>
      <c r="JN294" s="217"/>
      <c r="JO294" s="217"/>
      <c r="JP294" s="217"/>
      <c r="JQ294" s="217"/>
      <c r="JR294" s="217"/>
      <c r="JS294" s="217"/>
      <c r="JT294" s="217"/>
      <c r="JU294" s="217"/>
      <c r="JV294" s="217"/>
      <c r="JW294" s="217"/>
      <c r="JX294" s="217"/>
      <c r="JY294" s="217"/>
      <c r="JZ294" s="217"/>
      <c r="KA294" s="217"/>
      <c r="KB294" s="217"/>
      <c r="KC294" s="217"/>
      <c r="KD294" s="217"/>
      <c r="KE294" s="217"/>
      <c r="KF294" s="217"/>
      <c r="KG294" s="217"/>
      <c r="KH294" s="217"/>
      <c r="KI294" s="217"/>
      <c r="KJ294" s="217"/>
      <c r="KK294" s="217"/>
      <c r="KL294" s="217"/>
      <c r="KM294" s="217"/>
      <c r="KN294" s="217"/>
      <c r="KO294" s="217"/>
      <c r="KP294" s="217"/>
      <c r="KQ294" s="217"/>
      <c r="KR294" s="217"/>
      <c r="KS294" s="217"/>
      <c r="KT294" s="217"/>
      <c r="KU294" s="217"/>
      <c r="KV294" s="217"/>
      <c r="KW294" s="217"/>
      <c r="KX294" s="217"/>
      <c r="KY294" s="217"/>
      <c r="KZ294" s="217"/>
      <c r="LA294" s="217"/>
      <c r="LB294" s="217"/>
      <c r="LC294" s="217"/>
      <c r="LD294" s="217"/>
      <c r="LE294" s="217"/>
      <c r="LF294" s="217"/>
      <c r="LG294" s="217"/>
      <c r="LH294" s="217"/>
      <c r="LI294" s="217"/>
      <c r="LJ294" s="217"/>
      <c r="LK294" s="217"/>
      <c r="LL294" s="217"/>
      <c r="LM294" s="217"/>
      <c r="LN294" s="217"/>
      <c r="LO294" s="217"/>
    </row>
    <row r="295" spans="7:327" x14ac:dyDescent="0.2"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17"/>
      <c r="IV295" s="217"/>
      <c r="IW295" s="217"/>
      <c r="IX295" s="217"/>
      <c r="IY295" s="217"/>
      <c r="IZ295" s="217"/>
      <c r="JA295" s="217"/>
      <c r="JB295" s="217"/>
      <c r="JC295" s="217"/>
      <c r="JD295" s="217"/>
      <c r="JE295" s="217"/>
      <c r="JF295" s="217"/>
      <c r="JG295" s="217"/>
      <c r="JH295" s="217"/>
      <c r="JI295" s="217"/>
      <c r="JJ295" s="217"/>
      <c r="JK295" s="217"/>
      <c r="JL295" s="217"/>
      <c r="JM295" s="217"/>
      <c r="JN295" s="217"/>
      <c r="JO295" s="217"/>
      <c r="JP295" s="217"/>
      <c r="JQ295" s="217"/>
      <c r="JR295" s="217"/>
      <c r="JS295" s="217"/>
      <c r="JT295" s="217"/>
      <c r="JU295" s="217"/>
      <c r="JV295" s="217"/>
      <c r="JW295" s="217"/>
      <c r="JX295" s="217"/>
      <c r="JY295" s="217"/>
      <c r="JZ295" s="217"/>
      <c r="KA295" s="217"/>
      <c r="KB295" s="217"/>
      <c r="KC295" s="217"/>
      <c r="KD295" s="217"/>
      <c r="KE295" s="217"/>
      <c r="KF295" s="217"/>
      <c r="KG295" s="217"/>
      <c r="KH295" s="217"/>
      <c r="KI295" s="217"/>
      <c r="KJ295" s="217"/>
      <c r="KK295" s="217"/>
      <c r="KL295" s="217"/>
      <c r="KM295" s="217"/>
      <c r="KN295" s="217"/>
      <c r="KO295" s="217"/>
      <c r="KP295" s="217"/>
      <c r="KQ295" s="217"/>
      <c r="KR295" s="217"/>
      <c r="KS295" s="217"/>
      <c r="KT295" s="217"/>
      <c r="KU295" s="217"/>
      <c r="KV295" s="217"/>
      <c r="KW295" s="217"/>
      <c r="KX295" s="217"/>
      <c r="KY295" s="217"/>
      <c r="KZ295" s="217"/>
      <c r="LA295" s="217"/>
      <c r="LB295" s="217"/>
      <c r="LC295" s="217"/>
      <c r="LD295" s="217"/>
      <c r="LE295" s="217"/>
      <c r="LF295" s="217"/>
      <c r="LG295" s="217"/>
      <c r="LH295" s="217"/>
      <c r="LI295" s="217"/>
      <c r="LJ295" s="217"/>
      <c r="LK295" s="217"/>
      <c r="LL295" s="217"/>
      <c r="LM295" s="217"/>
      <c r="LN295" s="217"/>
      <c r="LO295" s="217"/>
    </row>
    <row r="296" spans="7:327" x14ac:dyDescent="0.2"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  <c r="AB296" s="217"/>
      <c r="AC296" s="217"/>
      <c r="AD296" s="217"/>
      <c r="AE296" s="217"/>
      <c r="AF296" s="217"/>
      <c r="AG296" s="217"/>
      <c r="AH296" s="217"/>
      <c r="AI296" s="217"/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7"/>
      <c r="BD296" s="217"/>
      <c r="BE296" s="217"/>
      <c r="BF296" s="217"/>
      <c r="BG296" s="217"/>
      <c r="BH296" s="217"/>
      <c r="BI296" s="217"/>
      <c r="BJ296" s="217"/>
      <c r="BK296" s="217"/>
      <c r="BL296" s="217"/>
      <c r="BM296" s="217"/>
      <c r="BN296" s="217"/>
      <c r="BO296" s="217"/>
      <c r="BP296" s="217"/>
      <c r="BQ296" s="217"/>
      <c r="BR296" s="217"/>
      <c r="BS296" s="217"/>
      <c r="BT296" s="217"/>
      <c r="BU296" s="217"/>
      <c r="BV296" s="217"/>
      <c r="BW296" s="217"/>
      <c r="BX296" s="217"/>
      <c r="BY296" s="217"/>
      <c r="BZ296" s="217"/>
      <c r="CA296" s="217"/>
      <c r="CB296" s="217"/>
      <c r="CC296" s="217"/>
      <c r="CD296" s="217"/>
      <c r="CE296" s="217"/>
      <c r="CF296" s="217"/>
      <c r="CG296" s="217"/>
      <c r="CH296" s="217"/>
      <c r="CI296" s="217"/>
      <c r="CJ296" s="217"/>
      <c r="CK296" s="217"/>
      <c r="CL296" s="217"/>
      <c r="CM296" s="217"/>
      <c r="CN296" s="217"/>
      <c r="CO296" s="217"/>
      <c r="CP296" s="217"/>
      <c r="CQ296" s="217"/>
      <c r="CR296" s="217"/>
      <c r="CS296" s="217"/>
      <c r="CT296" s="217"/>
      <c r="CU296" s="217"/>
      <c r="CV296" s="217"/>
      <c r="CW296" s="217"/>
      <c r="CX296" s="217"/>
      <c r="CY296" s="217"/>
      <c r="CZ296" s="217"/>
      <c r="DA296" s="217"/>
      <c r="DB296" s="217"/>
      <c r="DC296" s="217"/>
      <c r="DD296" s="217"/>
      <c r="DE296" s="217"/>
      <c r="DF296" s="217"/>
      <c r="DG296" s="217"/>
      <c r="DH296" s="217"/>
      <c r="DI296" s="217"/>
      <c r="DJ296" s="217"/>
      <c r="DK296" s="217"/>
      <c r="DL296" s="217"/>
      <c r="DM296" s="217"/>
      <c r="DN296" s="217"/>
      <c r="DO296" s="217"/>
      <c r="DP296" s="217"/>
      <c r="DQ296" s="217"/>
      <c r="DR296" s="217"/>
      <c r="DS296" s="217"/>
      <c r="DT296" s="217"/>
      <c r="DU296" s="217"/>
      <c r="DV296" s="217"/>
      <c r="DW296" s="217"/>
      <c r="DX296" s="217"/>
      <c r="DY296" s="217"/>
      <c r="DZ296" s="217"/>
      <c r="EA296" s="217"/>
      <c r="EB296" s="217"/>
      <c r="EC296" s="217"/>
      <c r="ED296" s="217"/>
      <c r="EE296" s="217"/>
      <c r="EF296" s="217"/>
      <c r="EG296" s="217"/>
      <c r="EH296" s="217"/>
      <c r="EI296" s="217"/>
      <c r="EJ296" s="217"/>
      <c r="EK296" s="217"/>
      <c r="EL296" s="217"/>
      <c r="EM296" s="217"/>
      <c r="EN296" s="217"/>
      <c r="EO296" s="217"/>
      <c r="EP296" s="217"/>
      <c r="EQ296" s="217"/>
      <c r="ER296" s="217"/>
      <c r="ES296" s="217"/>
      <c r="ET296" s="217"/>
      <c r="EU296" s="217"/>
      <c r="EV296" s="217"/>
      <c r="EW296" s="217"/>
      <c r="EX296" s="217"/>
      <c r="EY296" s="217"/>
      <c r="EZ296" s="217"/>
      <c r="FA296" s="217"/>
      <c r="FB296" s="217"/>
      <c r="FC296" s="217"/>
      <c r="FD296" s="217"/>
      <c r="FE296" s="217"/>
      <c r="FF296" s="217"/>
      <c r="FG296" s="217"/>
      <c r="FH296" s="217"/>
      <c r="FI296" s="217"/>
      <c r="FJ296" s="217"/>
      <c r="FK296" s="217"/>
      <c r="FL296" s="217"/>
      <c r="FM296" s="217"/>
      <c r="FN296" s="217"/>
      <c r="FO296" s="217"/>
      <c r="FP296" s="217"/>
      <c r="FQ296" s="217"/>
      <c r="FR296" s="217"/>
      <c r="FS296" s="217"/>
      <c r="FT296" s="217"/>
      <c r="FU296" s="217"/>
      <c r="FV296" s="217"/>
      <c r="FW296" s="217"/>
      <c r="FX296" s="217"/>
      <c r="FY296" s="217"/>
      <c r="FZ296" s="217"/>
      <c r="GA296" s="217"/>
      <c r="GB296" s="217"/>
      <c r="GC296" s="217"/>
      <c r="GD296" s="217"/>
      <c r="GE296" s="217"/>
      <c r="GF296" s="217"/>
      <c r="GG296" s="217"/>
      <c r="GH296" s="217"/>
      <c r="GI296" s="217"/>
      <c r="GJ296" s="217"/>
      <c r="GK296" s="217"/>
      <c r="GL296" s="217"/>
      <c r="GM296" s="217"/>
      <c r="GN296" s="217"/>
      <c r="GO296" s="217"/>
      <c r="GP296" s="217"/>
      <c r="GQ296" s="217"/>
      <c r="GR296" s="217"/>
      <c r="GS296" s="217"/>
      <c r="GT296" s="217"/>
      <c r="GU296" s="217"/>
      <c r="GV296" s="217"/>
      <c r="GW296" s="217"/>
      <c r="GX296" s="217"/>
      <c r="GY296" s="217"/>
      <c r="GZ296" s="217"/>
      <c r="HA296" s="217"/>
      <c r="HB296" s="217"/>
      <c r="HC296" s="217"/>
      <c r="HD296" s="217"/>
      <c r="HE296" s="217"/>
      <c r="HF296" s="217"/>
      <c r="HG296" s="217"/>
      <c r="HH296" s="217"/>
      <c r="HI296" s="217"/>
      <c r="HJ296" s="217"/>
      <c r="HK296" s="217"/>
      <c r="HL296" s="217"/>
      <c r="HM296" s="217"/>
      <c r="HN296" s="217"/>
      <c r="HO296" s="217"/>
      <c r="HP296" s="217"/>
      <c r="HQ296" s="217"/>
      <c r="HR296" s="217"/>
      <c r="HS296" s="217"/>
      <c r="HT296" s="217"/>
      <c r="HU296" s="217"/>
      <c r="HV296" s="217"/>
      <c r="HW296" s="217"/>
      <c r="HX296" s="217"/>
      <c r="HY296" s="217"/>
      <c r="HZ296" s="217"/>
      <c r="IA296" s="217"/>
      <c r="IB296" s="217"/>
      <c r="IC296" s="217"/>
      <c r="ID296" s="217"/>
      <c r="IE296" s="217"/>
      <c r="IF296" s="217"/>
      <c r="IG296" s="217"/>
      <c r="IH296" s="217"/>
      <c r="II296" s="217"/>
      <c r="IJ296" s="217"/>
      <c r="IK296" s="217"/>
      <c r="IL296" s="217"/>
      <c r="IM296" s="217"/>
      <c r="IN296" s="217"/>
      <c r="IO296" s="217"/>
      <c r="IP296" s="217"/>
      <c r="IQ296" s="217"/>
      <c r="IR296" s="217"/>
      <c r="IS296" s="217"/>
      <c r="IT296" s="217"/>
      <c r="IU296" s="217"/>
      <c r="IV296" s="217"/>
      <c r="IW296" s="217"/>
      <c r="IX296" s="217"/>
      <c r="IY296" s="217"/>
      <c r="IZ296" s="217"/>
      <c r="JA296" s="217"/>
      <c r="JB296" s="217"/>
      <c r="JC296" s="217"/>
      <c r="JD296" s="217"/>
      <c r="JE296" s="217"/>
      <c r="JF296" s="217"/>
      <c r="JG296" s="217"/>
      <c r="JH296" s="217"/>
      <c r="JI296" s="217"/>
      <c r="JJ296" s="217"/>
      <c r="JK296" s="217"/>
      <c r="JL296" s="217"/>
      <c r="JM296" s="217"/>
      <c r="JN296" s="217"/>
      <c r="JO296" s="217"/>
      <c r="JP296" s="217"/>
      <c r="JQ296" s="217"/>
      <c r="JR296" s="217"/>
      <c r="JS296" s="217"/>
      <c r="JT296" s="217"/>
      <c r="JU296" s="217"/>
      <c r="JV296" s="217"/>
      <c r="JW296" s="217"/>
      <c r="JX296" s="217"/>
      <c r="JY296" s="217"/>
      <c r="JZ296" s="217"/>
      <c r="KA296" s="217"/>
      <c r="KB296" s="217"/>
      <c r="KC296" s="217"/>
      <c r="KD296" s="217"/>
      <c r="KE296" s="217"/>
      <c r="KF296" s="217"/>
      <c r="KG296" s="217"/>
      <c r="KH296" s="217"/>
      <c r="KI296" s="217"/>
      <c r="KJ296" s="217"/>
      <c r="KK296" s="217"/>
      <c r="KL296" s="217"/>
      <c r="KM296" s="217"/>
      <c r="KN296" s="217"/>
      <c r="KO296" s="217"/>
      <c r="KP296" s="217"/>
      <c r="KQ296" s="217"/>
      <c r="KR296" s="217"/>
      <c r="KS296" s="217"/>
      <c r="KT296" s="217"/>
      <c r="KU296" s="217"/>
      <c r="KV296" s="217"/>
      <c r="KW296" s="217"/>
      <c r="KX296" s="217"/>
      <c r="KY296" s="217"/>
      <c r="KZ296" s="217"/>
      <c r="LA296" s="217"/>
      <c r="LB296" s="217"/>
      <c r="LC296" s="217"/>
      <c r="LD296" s="217"/>
      <c r="LE296" s="217"/>
      <c r="LF296" s="217"/>
      <c r="LG296" s="217"/>
      <c r="LH296" s="217"/>
      <c r="LI296" s="217"/>
      <c r="LJ296" s="217"/>
      <c r="LK296" s="217"/>
      <c r="LL296" s="217"/>
      <c r="LM296" s="217"/>
      <c r="LN296" s="217"/>
      <c r="LO296" s="217"/>
    </row>
    <row r="297" spans="7:327" x14ac:dyDescent="0.2"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  <c r="DP297" s="217"/>
      <c r="DQ297" s="217"/>
      <c r="DR297" s="217"/>
      <c r="DS297" s="217"/>
      <c r="DT297" s="217"/>
      <c r="DU297" s="217"/>
      <c r="DV297" s="217"/>
      <c r="DW297" s="217"/>
      <c r="DX297" s="217"/>
      <c r="DY297" s="217"/>
      <c r="DZ297" s="217"/>
      <c r="EA297" s="217"/>
      <c r="EB297" s="217"/>
      <c r="EC297" s="217"/>
      <c r="ED297" s="217"/>
      <c r="EE297" s="217"/>
      <c r="EF297" s="217"/>
      <c r="EG297" s="217"/>
      <c r="EH297" s="217"/>
      <c r="EI297" s="217"/>
      <c r="EJ297" s="217"/>
      <c r="EK297" s="217"/>
      <c r="EL297" s="217"/>
      <c r="EM297" s="217"/>
      <c r="EN297" s="217"/>
      <c r="EO297" s="217"/>
      <c r="EP297" s="217"/>
      <c r="EQ297" s="217"/>
      <c r="ER297" s="217"/>
      <c r="ES297" s="217"/>
      <c r="ET297" s="217"/>
      <c r="EU297" s="217"/>
      <c r="EV297" s="217"/>
      <c r="EW297" s="217"/>
      <c r="EX297" s="217"/>
      <c r="EY297" s="217"/>
      <c r="EZ297" s="217"/>
      <c r="FA297" s="217"/>
      <c r="FB297" s="217"/>
      <c r="FC297" s="217"/>
      <c r="FD297" s="217"/>
      <c r="FE297" s="217"/>
      <c r="FF297" s="217"/>
      <c r="FG297" s="217"/>
      <c r="FH297" s="217"/>
      <c r="FI297" s="217"/>
      <c r="FJ297" s="217"/>
      <c r="FK297" s="217"/>
      <c r="FL297" s="217"/>
      <c r="FM297" s="217"/>
      <c r="FN297" s="217"/>
      <c r="FO297" s="217"/>
      <c r="FP297" s="217"/>
      <c r="FQ297" s="217"/>
      <c r="FR297" s="217"/>
      <c r="FS297" s="217"/>
      <c r="FT297" s="217"/>
      <c r="FU297" s="217"/>
      <c r="FV297" s="217"/>
      <c r="FW297" s="217"/>
      <c r="FX297" s="217"/>
      <c r="FY297" s="217"/>
      <c r="FZ297" s="217"/>
      <c r="GA297" s="217"/>
      <c r="GB297" s="217"/>
      <c r="GC297" s="217"/>
      <c r="GD297" s="217"/>
      <c r="GE297" s="217"/>
      <c r="GF297" s="217"/>
      <c r="GG297" s="217"/>
      <c r="GH297" s="217"/>
      <c r="GI297" s="217"/>
      <c r="GJ297" s="217"/>
      <c r="GK297" s="217"/>
      <c r="GL297" s="217"/>
      <c r="GM297" s="217"/>
      <c r="GN297" s="217"/>
      <c r="GO297" s="217"/>
      <c r="GP297" s="217"/>
      <c r="GQ297" s="217"/>
      <c r="GR297" s="217"/>
      <c r="GS297" s="217"/>
      <c r="GT297" s="217"/>
      <c r="GU297" s="217"/>
      <c r="GV297" s="217"/>
      <c r="GW297" s="217"/>
      <c r="GX297" s="217"/>
      <c r="GY297" s="217"/>
      <c r="GZ297" s="217"/>
      <c r="HA297" s="217"/>
      <c r="HB297" s="217"/>
      <c r="HC297" s="217"/>
      <c r="HD297" s="217"/>
      <c r="HE297" s="217"/>
      <c r="HF297" s="217"/>
      <c r="HG297" s="217"/>
      <c r="HH297" s="217"/>
      <c r="HI297" s="217"/>
      <c r="HJ297" s="217"/>
      <c r="HK297" s="217"/>
      <c r="HL297" s="217"/>
      <c r="HM297" s="217"/>
      <c r="HN297" s="217"/>
      <c r="HO297" s="217"/>
      <c r="HP297" s="217"/>
      <c r="HQ297" s="217"/>
      <c r="HR297" s="217"/>
      <c r="HS297" s="217"/>
      <c r="HT297" s="217"/>
      <c r="HU297" s="217"/>
      <c r="HV297" s="217"/>
      <c r="HW297" s="217"/>
      <c r="HX297" s="217"/>
      <c r="HY297" s="217"/>
      <c r="HZ297" s="217"/>
      <c r="IA297" s="217"/>
      <c r="IB297" s="217"/>
      <c r="IC297" s="217"/>
      <c r="ID297" s="217"/>
      <c r="IE297" s="217"/>
      <c r="IF297" s="217"/>
      <c r="IG297" s="217"/>
      <c r="IH297" s="217"/>
      <c r="II297" s="217"/>
      <c r="IJ297" s="217"/>
      <c r="IK297" s="217"/>
      <c r="IL297" s="217"/>
      <c r="IM297" s="217"/>
      <c r="IN297" s="217"/>
      <c r="IO297" s="217"/>
      <c r="IP297" s="217"/>
      <c r="IQ297" s="217"/>
      <c r="IR297" s="217"/>
      <c r="IS297" s="217"/>
      <c r="IT297" s="217"/>
      <c r="IU297" s="217"/>
      <c r="IV297" s="217"/>
      <c r="IW297" s="217"/>
      <c r="IX297" s="217"/>
      <c r="IY297" s="217"/>
      <c r="IZ297" s="217"/>
      <c r="JA297" s="217"/>
      <c r="JB297" s="217"/>
      <c r="JC297" s="217"/>
      <c r="JD297" s="217"/>
      <c r="JE297" s="217"/>
      <c r="JF297" s="217"/>
      <c r="JG297" s="217"/>
      <c r="JH297" s="217"/>
      <c r="JI297" s="217"/>
      <c r="JJ297" s="217"/>
      <c r="JK297" s="217"/>
      <c r="JL297" s="217"/>
      <c r="JM297" s="217"/>
      <c r="JN297" s="217"/>
      <c r="JO297" s="217"/>
      <c r="JP297" s="217"/>
      <c r="JQ297" s="217"/>
      <c r="JR297" s="217"/>
      <c r="JS297" s="217"/>
      <c r="JT297" s="217"/>
      <c r="JU297" s="217"/>
      <c r="JV297" s="217"/>
      <c r="JW297" s="217"/>
      <c r="JX297" s="217"/>
      <c r="JY297" s="217"/>
      <c r="JZ297" s="217"/>
      <c r="KA297" s="217"/>
      <c r="KB297" s="217"/>
      <c r="KC297" s="217"/>
      <c r="KD297" s="217"/>
      <c r="KE297" s="217"/>
      <c r="KF297" s="217"/>
      <c r="KG297" s="217"/>
      <c r="KH297" s="217"/>
      <c r="KI297" s="217"/>
      <c r="KJ297" s="217"/>
      <c r="KK297" s="217"/>
      <c r="KL297" s="217"/>
      <c r="KM297" s="217"/>
      <c r="KN297" s="217"/>
      <c r="KO297" s="217"/>
      <c r="KP297" s="217"/>
      <c r="KQ297" s="217"/>
      <c r="KR297" s="217"/>
      <c r="KS297" s="217"/>
      <c r="KT297" s="217"/>
      <c r="KU297" s="217"/>
      <c r="KV297" s="217"/>
      <c r="KW297" s="217"/>
      <c r="KX297" s="217"/>
      <c r="KY297" s="217"/>
      <c r="KZ297" s="217"/>
      <c r="LA297" s="217"/>
      <c r="LB297" s="217"/>
      <c r="LC297" s="217"/>
      <c r="LD297" s="217"/>
      <c r="LE297" s="217"/>
      <c r="LF297" s="217"/>
      <c r="LG297" s="217"/>
      <c r="LH297" s="217"/>
      <c r="LI297" s="217"/>
      <c r="LJ297" s="217"/>
      <c r="LK297" s="217"/>
      <c r="LL297" s="217"/>
      <c r="LM297" s="217"/>
      <c r="LN297" s="217"/>
      <c r="LO297" s="217"/>
    </row>
    <row r="298" spans="7:327" x14ac:dyDescent="0.2"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17"/>
      <c r="BM298" s="217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  <c r="IU298" s="217"/>
      <c r="IV298" s="217"/>
      <c r="IW298" s="217"/>
      <c r="IX298" s="217"/>
      <c r="IY298" s="217"/>
      <c r="IZ298" s="217"/>
      <c r="JA298" s="217"/>
      <c r="JB298" s="217"/>
      <c r="JC298" s="217"/>
      <c r="JD298" s="217"/>
      <c r="JE298" s="217"/>
      <c r="JF298" s="217"/>
      <c r="JG298" s="217"/>
      <c r="JH298" s="217"/>
      <c r="JI298" s="217"/>
      <c r="JJ298" s="217"/>
      <c r="JK298" s="217"/>
      <c r="JL298" s="217"/>
      <c r="JM298" s="217"/>
      <c r="JN298" s="217"/>
      <c r="JO298" s="217"/>
      <c r="JP298" s="217"/>
      <c r="JQ298" s="217"/>
      <c r="JR298" s="217"/>
      <c r="JS298" s="217"/>
      <c r="JT298" s="217"/>
      <c r="JU298" s="217"/>
      <c r="JV298" s="217"/>
      <c r="JW298" s="217"/>
      <c r="JX298" s="217"/>
      <c r="JY298" s="217"/>
      <c r="JZ298" s="217"/>
      <c r="KA298" s="217"/>
      <c r="KB298" s="217"/>
      <c r="KC298" s="217"/>
      <c r="KD298" s="217"/>
      <c r="KE298" s="217"/>
      <c r="KF298" s="217"/>
      <c r="KG298" s="217"/>
      <c r="KH298" s="217"/>
      <c r="KI298" s="217"/>
      <c r="KJ298" s="217"/>
      <c r="KK298" s="217"/>
      <c r="KL298" s="217"/>
      <c r="KM298" s="217"/>
      <c r="KN298" s="217"/>
      <c r="KO298" s="217"/>
      <c r="KP298" s="217"/>
      <c r="KQ298" s="217"/>
      <c r="KR298" s="217"/>
      <c r="KS298" s="217"/>
      <c r="KT298" s="217"/>
      <c r="KU298" s="217"/>
      <c r="KV298" s="217"/>
      <c r="KW298" s="217"/>
      <c r="KX298" s="217"/>
      <c r="KY298" s="217"/>
      <c r="KZ298" s="217"/>
      <c r="LA298" s="217"/>
      <c r="LB298" s="217"/>
      <c r="LC298" s="217"/>
      <c r="LD298" s="217"/>
      <c r="LE298" s="217"/>
      <c r="LF298" s="217"/>
      <c r="LG298" s="217"/>
      <c r="LH298" s="217"/>
      <c r="LI298" s="217"/>
      <c r="LJ298" s="217"/>
      <c r="LK298" s="217"/>
      <c r="LL298" s="217"/>
      <c r="LM298" s="217"/>
      <c r="LN298" s="217"/>
      <c r="LO298" s="217"/>
    </row>
    <row r="299" spans="7:327" x14ac:dyDescent="0.2"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7"/>
      <c r="AB299" s="217"/>
      <c r="AC299" s="217"/>
      <c r="AD299" s="217"/>
      <c r="AE299" s="217"/>
      <c r="AF299" s="217"/>
      <c r="AG299" s="217"/>
      <c r="AH299" s="217"/>
      <c r="AI299" s="217"/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AZ299" s="217"/>
      <c r="BA299" s="217"/>
      <c r="BB299" s="217"/>
      <c r="BC299" s="217"/>
      <c r="BD299" s="217"/>
      <c r="BE299" s="217"/>
      <c r="BF299" s="217"/>
      <c r="BG299" s="217"/>
      <c r="BH299" s="217"/>
      <c r="BI299" s="217"/>
      <c r="BJ299" s="217"/>
      <c r="BK299" s="217"/>
      <c r="BL299" s="217"/>
      <c r="BM299" s="217"/>
      <c r="BN299" s="217"/>
      <c r="BO299" s="217"/>
      <c r="BP299" s="217"/>
      <c r="BQ299" s="217"/>
      <c r="BR299" s="217"/>
      <c r="BS299" s="217"/>
      <c r="BT299" s="217"/>
      <c r="BU299" s="217"/>
      <c r="BV299" s="217"/>
      <c r="BW299" s="217"/>
      <c r="BX299" s="217"/>
      <c r="BY299" s="217"/>
      <c r="BZ299" s="217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  <c r="DP299" s="217"/>
      <c r="DQ299" s="217"/>
      <c r="DR299" s="217"/>
      <c r="DS299" s="217"/>
      <c r="DT299" s="217"/>
      <c r="DU299" s="217"/>
      <c r="DV299" s="217"/>
      <c r="DW299" s="217"/>
      <c r="DX299" s="217"/>
      <c r="DY299" s="217"/>
      <c r="DZ299" s="217"/>
      <c r="EA299" s="217"/>
      <c r="EB299" s="217"/>
      <c r="EC299" s="217"/>
      <c r="ED299" s="217"/>
      <c r="EE299" s="217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  <c r="ET299" s="217"/>
      <c r="EU299" s="217"/>
      <c r="EV299" s="217"/>
      <c r="EW299" s="217"/>
      <c r="EX299" s="217"/>
      <c r="EY299" s="217"/>
      <c r="EZ299" s="217"/>
      <c r="FA299" s="217"/>
      <c r="FB299" s="217"/>
      <c r="FC299" s="217"/>
      <c r="FD299" s="217"/>
      <c r="FE299" s="217"/>
      <c r="FF299" s="217"/>
      <c r="FG299" s="217"/>
      <c r="FH299" s="217"/>
      <c r="FI299" s="217"/>
      <c r="FJ299" s="217"/>
      <c r="FK299" s="217"/>
      <c r="FL299" s="217"/>
      <c r="FM299" s="217"/>
      <c r="FN299" s="217"/>
      <c r="FO299" s="217"/>
      <c r="FP299" s="217"/>
      <c r="FQ299" s="217"/>
      <c r="FR299" s="217"/>
      <c r="FS299" s="217"/>
      <c r="FT299" s="217"/>
      <c r="FU299" s="217"/>
      <c r="FV299" s="217"/>
      <c r="FW299" s="217"/>
      <c r="FX299" s="217"/>
      <c r="FY299" s="217"/>
      <c r="FZ299" s="217"/>
      <c r="GA299" s="217"/>
      <c r="GB299" s="217"/>
      <c r="GC299" s="217"/>
      <c r="GD299" s="217"/>
      <c r="GE299" s="217"/>
      <c r="GF299" s="217"/>
      <c r="GG299" s="217"/>
      <c r="GH299" s="217"/>
      <c r="GI299" s="217"/>
      <c r="GJ299" s="217"/>
      <c r="GK299" s="217"/>
      <c r="GL299" s="217"/>
      <c r="GM299" s="217"/>
      <c r="GN299" s="217"/>
      <c r="GO299" s="217"/>
      <c r="GP299" s="217"/>
      <c r="GQ299" s="217"/>
      <c r="GR299" s="217"/>
      <c r="GS299" s="217"/>
      <c r="GT299" s="217"/>
      <c r="GU299" s="217"/>
      <c r="GV299" s="217"/>
      <c r="GW299" s="217"/>
      <c r="GX299" s="217"/>
      <c r="GY299" s="217"/>
      <c r="GZ299" s="217"/>
      <c r="HA299" s="217"/>
      <c r="HB299" s="217"/>
      <c r="HC299" s="217"/>
      <c r="HD299" s="217"/>
      <c r="HE299" s="217"/>
      <c r="HF299" s="217"/>
      <c r="HG299" s="217"/>
      <c r="HH299" s="217"/>
      <c r="HI299" s="217"/>
      <c r="HJ299" s="217"/>
      <c r="HK299" s="217"/>
      <c r="HL299" s="217"/>
      <c r="HM299" s="217"/>
      <c r="HN299" s="217"/>
      <c r="HO299" s="217"/>
      <c r="HP299" s="217"/>
      <c r="HQ299" s="217"/>
      <c r="HR299" s="217"/>
      <c r="HS299" s="217"/>
      <c r="HT299" s="217"/>
      <c r="HU299" s="217"/>
      <c r="HV299" s="217"/>
      <c r="HW299" s="217"/>
      <c r="HX299" s="217"/>
      <c r="HY299" s="217"/>
      <c r="HZ299" s="217"/>
      <c r="IA299" s="217"/>
      <c r="IB299" s="217"/>
      <c r="IC299" s="217"/>
      <c r="ID299" s="217"/>
      <c r="IE299" s="217"/>
      <c r="IF299" s="217"/>
      <c r="IG299" s="217"/>
      <c r="IH299" s="217"/>
      <c r="II299" s="217"/>
      <c r="IJ299" s="217"/>
      <c r="IK299" s="217"/>
      <c r="IL299" s="217"/>
      <c r="IM299" s="217"/>
      <c r="IN299" s="217"/>
      <c r="IO299" s="217"/>
      <c r="IP299" s="217"/>
      <c r="IQ299" s="217"/>
      <c r="IR299" s="217"/>
      <c r="IS299" s="217"/>
      <c r="IT299" s="217"/>
      <c r="IU299" s="217"/>
      <c r="IV299" s="217"/>
      <c r="IW299" s="217"/>
      <c r="IX299" s="217"/>
      <c r="IY299" s="217"/>
      <c r="IZ299" s="217"/>
      <c r="JA299" s="217"/>
      <c r="JB299" s="217"/>
      <c r="JC299" s="217"/>
      <c r="JD299" s="217"/>
      <c r="JE299" s="217"/>
      <c r="JF299" s="217"/>
      <c r="JG299" s="217"/>
      <c r="JH299" s="217"/>
      <c r="JI299" s="217"/>
      <c r="JJ299" s="217"/>
      <c r="JK299" s="217"/>
      <c r="JL299" s="217"/>
      <c r="JM299" s="217"/>
      <c r="JN299" s="217"/>
      <c r="JO299" s="217"/>
      <c r="JP299" s="217"/>
      <c r="JQ299" s="217"/>
      <c r="JR299" s="217"/>
      <c r="JS299" s="217"/>
      <c r="JT299" s="217"/>
      <c r="JU299" s="217"/>
      <c r="JV299" s="217"/>
      <c r="JW299" s="217"/>
      <c r="JX299" s="217"/>
      <c r="JY299" s="217"/>
      <c r="JZ299" s="217"/>
      <c r="KA299" s="217"/>
      <c r="KB299" s="217"/>
      <c r="KC299" s="217"/>
      <c r="KD299" s="217"/>
      <c r="KE299" s="217"/>
      <c r="KF299" s="217"/>
      <c r="KG299" s="217"/>
      <c r="KH299" s="217"/>
      <c r="KI299" s="217"/>
      <c r="KJ299" s="217"/>
      <c r="KK299" s="217"/>
      <c r="KL299" s="217"/>
      <c r="KM299" s="217"/>
      <c r="KN299" s="217"/>
      <c r="KO299" s="217"/>
      <c r="KP299" s="217"/>
      <c r="KQ299" s="217"/>
      <c r="KR299" s="217"/>
      <c r="KS299" s="217"/>
      <c r="KT299" s="217"/>
      <c r="KU299" s="217"/>
      <c r="KV299" s="217"/>
      <c r="KW299" s="217"/>
      <c r="KX299" s="217"/>
      <c r="KY299" s="217"/>
      <c r="KZ299" s="217"/>
      <c r="LA299" s="217"/>
      <c r="LB299" s="217"/>
      <c r="LC299" s="217"/>
      <c r="LD299" s="217"/>
      <c r="LE299" s="217"/>
      <c r="LF299" s="217"/>
      <c r="LG299" s="217"/>
      <c r="LH299" s="217"/>
      <c r="LI299" s="217"/>
      <c r="LJ299" s="217"/>
      <c r="LK299" s="217"/>
      <c r="LL299" s="217"/>
      <c r="LM299" s="217"/>
      <c r="LN299" s="217"/>
      <c r="LO299" s="217"/>
    </row>
    <row r="300" spans="7:327" x14ac:dyDescent="0.2"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  <c r="IU300" s="217"/>
      <c r="IV300" s="217"/>
      <c r="IW300" s="217"/>
      <c r="IX300" s="217"/>
      <c r="IY300" s="217"/>
      <c r="IZ300" s="217"/>
      <c r="JA300" s="217"/>
      <c r="JB300" s="217"/>
      <c r="JC300" s="217"/>
      <c r="JD300" s="217"/>
      <c r="JE300" s="217"/>
      <c r="JF300" s="217"/>
      <c r="JG300" s="217"/>
      <c r="JH300" s="217"/>
      <c r="JI300" s="217"/>
      <c r="JJ300" s="217"/>
      <c r="JK300" s="217"/>
      <c r="JL300" s="217"/>
      <c r="JM300" s="217"/>
      <c r="JN300" s="217"/>
      <c r="JO300" s="217"/>
      <c r="JP300" s="217"/>
      <c r="JQ300" s="217"/>
      <c r="JR300" s="217"/>
      <c r="JS300" s="217"/>
      <c r="JT300" s="217"/>
      <c r="JU300" s="217"/>
      <c r="JV300" s="217"/>
      <c r="JW300" s="217"/>
      <c r="JX300" s="217"/>
      <c r="JY300" s="217"/>
      <c r="JZ300" s="217"/>
      <c r="KA300" s="217"/>
      <c r="KB300" s="217"/>
      <c r="KC300" s="217"/>
      <c r="KD300" s="217"/>
      <c r="KE300" s="217"/>
      <c r="KF300" s="217"/>
      <c r="KG300" s="217"/>
      <c r="KH300" s="217"/>
      <c r="KI300" s="217"/>
      <c r="KJ300" s="217"/>
      <c r="KK300" s="217"/>
      <c r="KL300" s="217"/>
      <c r="KM300" s="217"/>
      <c r="KN300" s="217"/>
      <c r="KO300" s="217"/>
      <c r="KP300" s="217"/>
      <c r="KQ300" s="217"/>
      <c r="KR300" s="217"/>
      <c r="KS300" s="217"/>
      <c r="KT300" s="217"/>
      <c r="KU300" s="217"/>
      <c r="KV300" s="217"/>
      <c r="KW300" s="217"/>
      <c r="KX300" s="217"/>
      <c r="KY300" s="217"/>
      <c r="KZ300" s="217"/>
      <c r="LA300" s="217"/>
      <c r="LB300" s="217"/>
      <c r="LC300" s="217"/>
      <c r="LD300" s="217"/>
      <c r="LE300" s="217"/>
      <c r="LF300" s="217"/>
      <c r="LG300" s="217"/>
      <c r="LH300" s="217"/>
      <c r="LI300" s="217"/>
      <c r="LJ300" s="217"/>
      <c r="LK300" s="217"/>
      <c r="LL300" s="217"/>
      <c r="LM300" s="217"/>
      <c r="LN300" s="217"/>
      <c r="LO300" s="217"/>
    </row>
    <row r="301" spans="7:327" x14ac:dyDescent="0.2"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  <c r="BH301" s="217"/>
      <c r="BI301" s="217"/>
      <c r="BJ301" s="217"/>
      <c r="BK301" s="217"/>
      <c r="BL301" s="217"/>
      <c r="BM301" s="217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  <c r="IU301" s="217"/>
      <c r="IV301" s="217"/>
      <c r="IW301" s="217"/>
      <c r="IX301" s="217"/>
      <c r="IY301" s="217"/>
      <c r="IZ301" s="217"/>
      <c r="JA301" s="217"/>
      <c r="JB301" s="217"/>
      <c r="JC301" s="217"/>
      <c r="JD301" s="217"/>
      <c r="JE301" s="217"/>
      <c r="JF301" s="217"/>
      <c r="JG301" s="217"/>
      <c r="JH301" s="217"/>
      <c r="JI301" s="217"/>
      <c r="JJ301" s="217"/>
      <c r="JK301" s="217"/>
      <c r="JL301" s="217"/>
      <c r="JM301" s="217"/>
      <c r="JN301" s="217"/>
      <c r="JO301" s="217"/>
      <c r="JP301" s="217"/>
      <c r="JQ301" s="217"/>
      <c r="JR301" s="217"/>
      <c r="JS301" s="217"/>
      <c r="JT301" s="217"/>
      <c r="JU301" s="217"/>
      <c r="JV301" s="217"/>
      <c r="JW301" s="217"/>
      <c r="JX301" s="217"/>
      <c r="JY301" s="217"/>
      <c r="JZ301" s="217"/>
      <c r="KA301" s="217"/>
      <c r="KB301" s="217"/>
      <c r="KC301" s="217"/>
      <c r="KD301" s="217"/>
      <c r="KE301" s="217"/>
      <c r="KF301" s="217"/>
      <c r="KG301" s="217"/>
      <c r="KH301" s="217"/>
      <c r="KI301" s="217"/>
      <c r="KJ301" s="217"/>
      <c r="KK301" s="217"/>
      <c r="KL301" s="217"/>
      <c r="KM301" s="217"/>
      <c r="KN301" s="217"/>
      <c r="KO301" s="217"/>
      <c r="KP301" s="217"/>
      <c r="KQ301" s="217"/>
      <c r="KR301" s="217"/>
      <c r="KS301" s="217"/>
      <c r="KT301" s="217"/>
      <c r="KU301" s="217"/>
      <c r="KV301" s="217"/>
      <c r="KW301" s="217"/>
      <c r="KX301" s="217"/>
      <c r="KY301" s="217"/>
      <c r="KZ301" s="217"/>
      <c r="LA301" s="217"/>
      <c r="LB301" s="217"/>
      <c r="LC301" s="217"/>
      <c r="LD301" s="217"/>
      <c r="LE301" s="217"/>
      <c r="LF301" s="217"/>
      <c r="LG301" s="217"/>
      <c r="LH301" s="217"/>
      <c r="LI301" s="217"/>
      <c r="LJ301" s="217"/>
      <c r="LK301" s="217"/>
      <c r="LL301" s="217"/>
      <c r="LM301" s="217"/>
      <c r="LN301" s="217"/>
      <c r="LO301" s="217"/>
    </row>
    <row r="302" spans="7:327" x14ac:dyDescent="0.2"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  <c r="BH302" s="217"/>
      <c r="BI302" s="217"/>
      <c r="BJ302" s="217"/>
      <c r="BK302" s="217"/>
      <c r="BL302" s="217"/>
      <c r="BM302" s="217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  <c r="IU302" s="217"/>
      <c r="IV302" s="217"/>
      <c r="IW302" s="217"/>
      <c r="IX302" s="217"/>
      <c r="IY302" s="217"/>
      <c r="IZ302" s="217"/>
      <c r="JA302" s="217"/>
      <c r="JB302" s="217"/>
      <c r="JC302" s="217"/>
      <c r="JD302" s="217"/>
      <c r="JE302" s="217"/>
      <c r="JF302" s="217"/>
      <c r="JG302" s="217"/>
      <c r="JH302" s="217"/>
      <c r="JI302" s="217"/>
      <c r="JJ302" s="217"/>
      <c r="JK302" s="217"/>
      <c r="JL302" s="217"/>
      <c r="JM302" s="217"/>
      <c r="JN302" s="217"/>
      <c r="JO302" s="217"/>
      <c r="JP302" s="217"/>
      <c r="JQ302" s="217"/>
      <c r="JR302" s="217"/>
      <c r="JS302" s="217"/>
      <c r="JT302" s="217"/>
      <c r="JU302" s="217"/>
      <c r="JV302" s="217"/>
      <c r="JW302" s="217"/>
      <c r="JX302" s="217"/>
      <c r="JY302" s="217"/>
      <c r="JZ302" s="217"/>
      <c r="KA302" s="217"/>
      <c r="KB302" s="217"/>
      <c r="KC302" s="217"/>
      <c r="KD302" s="217"/>
      <c r="KE302" s="217"/>
      <c r="KF302" s="217"/>
      <c r="KG302" s="217"/>
      <c r="KH302" s="217"/>
      <c r="KI302" s="217"/>
      <c r="KJ302" s="217"/>
      <c r="KK302" s="217"/>
      <c r="KL302" s="217"/>
      <c r="KM302" s="217"/>
      <c r="KN302" s="217"/>
      <c r="KO302" s="217"/>
      <c r="KP302" s="217"/>
      <c r="KQ302" s="217"/>
      <c r="KR302" s="217"/>
      <c r="KS302" s="217"/>
      <c r="KT302" s="217"/>
      <c r="KU302" s="217"/>
      <c r="KV302" s="217"/>
      <c r="KW302" s="217"/>
      <c r="KX302" s="217"/>
      <c r="KY302" s="217"/>
      <c r="KZ302" s="217"/>
      <c r="LA302" s="217"/>
      <c r="LB302" s="217"/>
      <c r="LC302" s="217"/>
      <c r="LD302" s="217"/>
      <c r="LE302" s="217"/>
      <c r="LF302" s="217"/>
      <c r="LG302" s="217"/>
      <c r="LH302" s="217"/>
      <c r="LI302" s="217"/>
      <c r="LJ302" s="217"/>
      <c r="LK302" s="217"/>
      <c r="LL302" s="217"/>
      <c r="LM302" s="217"/>
      <c r="LN302" s="217"/>
      <c r="LO302" s="217"/>
    </row>
    <row r="303" spans="7:327" x14ac:dyDescent="0.2"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17"/>
      <c r="Y303" s="217"/>
      <c r="Z303" s="217"/>
      <c r="AA303" s="217"/>
      <c r="AB303" s="217"/>
      <c r="AC303" s="217"/>
      <c r="AD303" s="217"/>
      <c r="AE303" s="217"/>
      <c r="AF303" s="217"/>
      <c r="AG303" s="217"/>
      <c r="AH303" s="217"/>
      <c r="AI303" s="217"/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7"/>
      <c r="BA303" s="217"/>
      <c r="BB303" s="217"/>
      <c r="BC303" s="217"/>
      <c r="BD303" s="217"/>
      <c r="BE303" s="217"/>
      <c r="BF303" s="217"/>
      <c r="BG303" s="217"/>
      <c r="BH303" s="217"/>
      <c r="BI303" s="217"/>
      <c r="BJ303" s="217"/>
      <c r="BK303" s="217"/>
      <c r="BL303" s="217"/>
      <c r="BM303" s="217"/>
      <c r="BN303" s="217"/>
      <c r="BO303" s="217"/>
      <c r="BP303" s="217"/>
      <c r="BQ303" s="217"/>
      <c r="BR303" s="217"/>
      <c r="BS303" s="217"/>
      <c r="BT303" s="217"/>
      <c r="BU303" s="217"/>
      <c r="BV303" s="217"/>
      <c r="BW303" s="217"/>
      <c r="BX303" s="217"/>
      <c r="BY303" s="217"/>
      <c r="BZ303" s="217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  <c r="DP303" s="217"/>
      <c r="DQ303" s="217"/>
      <c r="DR303" s="217"/>
      <c r="DS303" s="217"/>
      <c r="DT303" s="217"/>
      <c r="DU303" s="217"/>
      <c r="DV303" s="217"/>
      <c r="DW303" s="217"/>
      <c r="DX303" s="217"/>
      <c r="DY303" s="217"/>
      <c r="DZ303" s="217"/>
      <c r="EA303" s="217"/>
      <c r="EB303" s="217"/>
      <c r="EC303" s="217"/>
      <c r="ED303" s="217"/>
      <c r="EE303" s="217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  <c r="ET303" s="217"/>
      <c r="EU303" s="217"/>
      <c r="EV303" s="217"/>
      <c r="EW303" s="217"/>
      <c r="EX303" s="217"/>
      <c r="EY303" s="217"/>
      <c r="EZ303" s="217"/>
      <c r="FA303" s="217"/>
      <c r="FB303" s="217"/>
      <c r="FC303" s="217"/>
      <c r="FD303" s="217"/>
      <c r="FE303" s="217"/>
      <c r="FF303" s="217"/>
      <c r="FG303" s="217"/>
      <c r="FH303" s="217"/>
      <c r="FI303" s="217"/>
      <c r="FJ303" s="217"/>
      <c r="FK303" s="217"/>
      <c r="FL303" s="217"/>
      <c r="FM303" s="217"/>
      <c r="FN303" s="217"/>
      <c r="FO303" s="217"/>
      <c r="FP303" s="217"/>
      <c r="FQ303" s="217"/>
      <c r="FR303" s="217"/>
      <c r="FS303" s="217"/>
      <c r="FT303" s="217"/>
      <c r="FU303" s="217"/>
      <c r="FV303" s="217"/>
      <c r="FW303" s="217"/>
      <c r="FX303" s="217"/>
      <c r="FY303" s="217"/>
      <c r="FZ303" s="217"/>
      <c r="GA303" s="217"/>
      <c r="GB303" s="217"/>
      <c r="GC303" s="217"/>
      <c r="GD303" s="217"/>
      <c r="GE303" s="217"/>
      <c r="GF303" s="217"/>
      <c r="GG303" s="217"/>
      <c r="GH303" s="217"/>
      <c r="GI303" s="217"/>
      <c r="GJ303" s="217"/>
      <c r="GK303" s="217"/>
      <c r="GL303" s="217"/>
      <c r="GM303" s="217"/>
      <c r="GN303" s="217"/>
      <c r="GO303" s="217"/>
      <c r="GP303" s="217"/>
      <c r="GQ303" s="217"/>
      <c r="GR303" s="217"/>
      <c r="GS303" s="217"/>
      <c r="GT303" s="217"/>
      <c r="GU303" s="217"/>
      <c r="GV303" s="217"/>
      <c r="GW303" s="217"/>
      <c r="GX303" s="217"/>
      <c r="GY303" s="217"/>
      <c r="GZ303" s="217"/>
      <c r="HA303" s="217"/>
      <c r="HB303" s="217"/>
      <c r="HC303" s="217"/>
      <c r="HD303" s="217"/>
      <c r="HE303" s="217"/>
      <c r="HF303" s="217"/>
      <c r="HG303" s="217"/>
      <c r="HH303" s="217"/>
      <c r="HI303" s="217"/>
      <c r="HJ303" s="217"/>
      <c r="HK303" s="217"/>
      <c r="HL303" s="217"/>
      <c r="HM303" s="217"/>
      <c r="HN303" s="217"/>
      <c r="HO303" s="217"/>
      <c r="HP303" s="217"/>
      <c r="HQ303" s="217"/>
      <c r="HR303" s="217"/>
      <c r="HS303" s="217"/>
      <c r="HT303" s="217"/>
      <c r="HU303" s="217"/>
      <c r="HV303" s="217"/>
      <c r="HW303" s="217"/>
      <c r="HX303" s="217"/>
      <c r="HY303" s="217"/>
      <c r="HZ303" s="217"/>
      <c r="IA303" s="217"/>
      <c r="IB303" s="217"/>
      <c r="IC303" s="217"/>
      <c r="ID303" s="217"/>
      <c r="IE303" s="217"/>
      <c r="IF303" s="217"/>
      <c r="IG303" s="217"/>
      <c r="IH303" s="217"/>
      <c r="II303" s="217"/>
      <c r="IJ303" s="217"/>
      <c r="IK303" s="217"/>
      <c r="IL303" s="217"/>
      <c r="IM303" s="217"/>
      <c r="IN303" s="217"/>
      <c r="IO303" s="217"/>
      <c r="IP303" s="217"/>
      <c r="IQ303" s="217"/>
      <c r="IR303" s="217"/>
      <c r="IS303" s="217"/>
      <c r="IT303" s="217"/>
      <c r="IU303" s="217"/>
      <c r="IV303" s="217"/>
      <c r="IW303" s="217"/>
      <c r="IX303" s="217"/>
      <c r="IY303" s="217"/>
      <c r="IZ303" s="217"/>
      <c r="JA303" s="217"/>
      <c r="JB303" s="217"/>
      <c r="JC303" s="217"/>
      <c r="JD303" s="217"/>
      <c r="JE303" s="217"/>
      <c r="JF303" s="217"/>
      <c r="JG303" s="217"/>
      <c r="JH303" s="217"/>
      <c r="JI303" s="217"/>
      <c r="JJ303" s="217"/>
      <c r="JK303" s="217"/>
      <c r="JL303" s="217"/>
      <c r="JM303" s="217"/>
      <c r="JN303" s="217"/>
      <c r="JO303" s="217"/>
      <c r="JP303" s="217"/>
      <c r="JQ303" s="217"/>
      <c r="JR303" s="217"/>
      <c r="JS303" s="217"/>
      <c r="JT303" s="217"/>
      <c r="JU303" s="217"/>
      <c r="JV303" s="217"/>
      <c r="JW303" s="217"/>
      <c r="JX303" s="217"/>
      <c r="JY303" s="217"/>
      <c r="JZ303" s="217"/>
      <c r="KA303" s="217"/>
      <c r="KB303" s="217"/>
      <c r="KC303" s="217"/>
      <c r="KD303" s="217"/>
      <c r="KE303" s="217"/>
      <c r="KF303" s="217"/>
      <c r="KG303" s="217"/>
      <c r="KH303" s="217"/>
      <c r="KI303" s="217"/>
      <c r="KJ303" s="217"/>
      <c r="KK303" s="217"/>
      <c r="KL303" s="217"/>
      <c r="KM303" s="217"/>
      <c r="KN303" s="217"/>
      <c r="KO303" s="217"/>
      <c r="KP303" s="217"/>
      <c r="KQ303" s="217"/>
      <c r="KR303" s="217"/>
      <c r="KS303" s="217"/>
      <c r="KT303" s="217"/>
      <c r="KU303" s="217"/>
      <c r="KV303" s="217"/>
      <c r="KW303" s="217"/>
      <c r="KX303" s="217"/>
      <c r="KY303" s="217"/>
      <c r="KZ303" s="217"/>
      <c r="LA303" s="217"/>
      <c r="LB303" s="217"/>
      <c r="LC303" s="217"/>
      <c r="LD303" s="217"/>
      <c r="LE303" s="217"/>
      <c r="LF303" s="217"/>
      <c r="LG303" s="217"/>
      <c r="LH303" s="217"/>
      <c r="LI303" s="217"/>
      <c r="LJ303" s="217"/>
      <c r="LK303" s="217"/>
      <c r="LL303" s="217"/>
      <c r="LM303" s="217"/>
      <c r="LN303" s="217"/>
      <c r="LO303" s="217"/>
    </row>
    <row r="304" spans="7:327" x14ac:dyDescent="0.2"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X304" s="217"/>
      <c r="Y304" s="217"/>
      <c r="Z304" s="217"/>
      <c r="AA304" s="217"/>
      <c r="AB304" s="217"/>
      <c r="AC304" s="217"/>
      <c r="AD304" s="217"/>
      <c r="AE304" s="217"/>
      <c r="AF304" s="217"/>
      <c r="AG304" s="217"/>
      <c r="AH304" s="217"/>
      <c r="AI304" s="217"/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  <c r="AW304" s="217"/>
      <c r="AX304" s="217"/>
      <c r="AY304" s="217"/>
      <c r="AZ304" s="217"/>
      <c r="BA304" s="217"/>
      <c r="BB304" s="217"/>
      <c r="BC304" s="217"/>
      <c r="BD304" s="217"/>
      <c r="BE304" s="217"/>
      <c r="BF304" s="217"/>
      <c r="BG304" s="217"/>
      <c r="BH304" s="217"/>
      <c r="BI304" s="217"/>
      <c r="BJ304" s="217"/>
      <c r="BK304" s="217"/>
      <c r="BL304" s="217"/>
      <c r="BM304" s="217"/>
      <c r="BN304" s="217"/>
      <c r="BO304" s="217"/>
      <c r="BP304" s="217"/>
      <c r="BQ304" s="217"/>
      <c r="BR304" s="217"/>
      <c r="BS304" s="217"/>
      <c r="BT304" s="217"/>
      <c r="BU304" s="217"/>
      <c r="BV304" s="217"/>
      <c r="BW304" s="217"/>
      <c r="BX304" s="217"/>
      <c r="BY304" s="217"/>
      <c r="BZ304" s="217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  <c r="DP304" s="217"/>
      <c r="DQ304" s="217"/>
      <c r="DR304" s="217"/>
      <c r="DS304" s="217"/>
      <c r="DT304" s="217"/>
      <c r="DU304" s="217"/>
      <c r="DV304" s="217"/>
      <c r="DW304" s="217"/>
      <c r="DX304" s="217"/>
      <c r="DY304" s="217"/>
      <c r="DZ304" s="217"/>
      <c r="EA304" s="217"/>
      <c r="EB304" s="217"/>
      <c r="EC304" s="217"/>
      <c r="ED304" s="217"/>
      <c r="EE304" s="217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  <c r="ET304" s="217"/>
      <c r="EU304" s="217"/>
      <c r="EV304" s="217"/>
      <c r="EW304" s="217"/>
      <c r="EX304" s="217"/>
      <c r="EY304" s="217"/>
      <c r="EZ304" s="217"/>
      <c r="FA304" s="217"/>
      <c r="FB304" s="217"/>
      <c r="FC304" s="217"/>
      <c r="FD304" s="217"/>
      <c r="FE304" s="217"/>
      <c r="FF304" s="217"/>
      <c r="FG304" s="217"/>
      <c r="FH304" s="217"/>
      <c r="FI304" s="217"/>
      <c r="FJ304" s="217"/>
      <c r="FK304" s="217"/>
      <c r="FL304" s="217"/>
      <c r="FM304" s="217"/>
      <c r="FN304" s="217"/>
      <c r="FO304" s="217"/>
      <c r="FP304" s="217"/>
      <c r="FQ304" s="217"/>
      <c r="FR304" s="217"/>
      <c r="FS304" s="217"/>
      <c r="FT304" s="217"/>
      <c r="FU304" s="217"/>
      <c r="FV304" s="217"/>
      <c r="FW304" s="217"/>
      <c r="FX304" s="217"/>
      <c r="FY304" s="217"/>
      <c r="FZ304" s="217"/>
      <c r="GA304" s="217"/>
      <c r="GB304" s="217"/>
      <c r="GC304" s="217"/>
      <c r="GD304" s="217"/>
      <c r="GE304" s="217"/>
      <c r="GF304" s="217"/>
      <c r="GG304" s="217"/>
      <c r="GH304" s="217"/>
      <c r="GI304" s="217"/>
      <c r="GJ304" s="217"/>
      <c r="GK304" s="217"/>
      <c r="GL304" s="217"/>
      <c r="GM304" s="217"/>
      <c r="GN304" s="217"/>
      <c r="GO304" s="217"/>
      <c r="GP304" s="217"/>
      <c r="GQ304" s="217"/>
      <c r="GR304" s="217"/>
      <c r="GS304" s="217"/>
      <c r="GT304" s="217"/>
      <c r="GU304" s="217"/>
      <c r="GV304" s="217"/>
      <c r="GW304" s="217"/>
      <c r="GX304" s="217"/>
      <c r="GY304" s="217"/>
      <c r="GZ304" s="217"/>
      <c r="HA304" s="217"/>
      <c r="HB304" s="217"/>
      <c r="HC304" s="217"/>
      <c r="HD304" s="217"/>
      <c r="HE304" s="217"/>
      <c r="HF304" s="217"/>
      <c r="HG304" s="217"/>
      <c r="HH304" s="217"/>
      <c r="HI304" s="217"/>
      <c r="HJ304" s="217"/>
      <c r="HK304" s="217"/>
      <c r="HL304" s="217"/>
      <c r="HM304" s="217"/>
      <c r="HN304" s="217"/>
      <c r="HO304" s="217"/>
      <c r="HP304" s="217"/>
      <c r="HQ304" s="217"/>
      <c r="HR304" s="217"/>
      <c r="HS304" s="217"/>
      <c r="HT304" s="217"/>
      <c r="HU304" s="217"/>
      <c r="HV304" s="217"/>
      <c r="HW304" s="217"/>
      <c r="HX304" s="217"/>
      <c r="HY304" s="217"/>
      <c r="HZ304" s="217"/>
      <c r="IA304" s="217"/>
      <c r="IB304" s="217"/>
      <c r="IC304" s="217"/>
      <c r="ID304" s="217"/>
      <c r="IE304" s="217"/>
      <c r="IF304" s="217"/>
      <c r="IG304" s="217"/>
      <c r="IH304" s="217"/>
      <c r="II304" s="217"/>
      <c r="IJ304" s="217"/>
      <c r="IK304" s="217"/>
      <c r="IL304" s="217"/>
      <c r="IM304" s="217"/>
      <c r="IN304" s="217"/>
      <c r="IO304" s="217"/>
      <c r="IP304" s="217"/>
      <c r="IQ304" s="217"/>
      <c r="IR304" s="217"/>
      <c r="IS304" s="217"/>
      <c r="IT304" s="217"/>
      <c r="IU304" s="217"/>
      <c r="IV304" s="217"/>
      <c r="IW304" s="217"/>
      <c r="IX304" s="217"/>
      <c r="IY304" s="217"/>
      <c r="IZ304" s="217"/>
      <c r="JA304" s="217"/>
      <c r="JB304" s="217"/>
      <c r="JC304" s="217"/>
      <c r="JD304" s="217"/>
      <c r="JE304" s="217"/>
      <c r="JF304" s="217"/>
      <c r="JG304" s="217"/>
      <c r="JH304" s="217"/>
      <c r="JI304" s="217"/>
      <c r="JJ304" s="217"/>
      <c r="JK304" s="217"/>
      <c r="JL304" s="217"/>
      <c r="JM304" s="217"/>
      <c r="JN304" s="217"/>
      <c r="JO304" s="217"/>
      <c r="JP304" s="217"/>
      <c r="JQ304" s="217"/>
      <c r="JR304" s="217"/>
      <c r="JS304" s="217"/>
      <c r="JT304" s="217"/>
      <c r="JU304" s="217"/>
      <c r="JV304" s="217"/>
      <c r="JW304" s="217"/>
      <c r="JX304" s="217"/>
      <c r="JY304" s="217"/>
      <c r="JZ304" s="217"/>
      <c r="KA304" s="217"/>
      <c r="KB304" s="217"/>
      <c r="KC304" s="217"/>
      <c r="KD304" s="217"/>
      <c r="KE304" s="217"/>
      <c r="KF304" s="217"/>
      <c r="KG304" s="217"/>
      <c r="KH304" s="217"/>
      <c r="KI304" s="217"/>
      <c r="KJ304" s="217"/>
      <c r="KK304" s="217"/>
      <c r="KL304" s="217"/>
      <c r="KM304" s="217"/>
      <c r="KN304" s="217"/>
      <c r="KO304" s="217"/>
      <c r="KP304" s="217"/>
      <c r="KQ304" s="217"/>
      <c r="KR304" s="217"/>
      <c r="KS304" s="217"/>
      <c r="KT304" s="217"/>
      <c r="KU304" s="217"/>
      <c r="KV304" s="217"/>
      <c r="KW304" s="217"/>
      <c r="KX304" s="217"/>
      <c r="KY304" s="217"/>
      <c r="KZ304" s="217"/>
      <c r="LA304" s="217"/>
      <c r="LB304" s="217"/>
      <c r="LC304" s="217"/>
      <c r="LD304" s="217"/>
      <c r="LE304" s="217"/>
      <c r="LF304" s="217"/>
      <c r="LG304" s="217"/>
      <c r="LH304" s="217"/>
      <c r="LI304" s="217"/>
      <c r="LJ304" s="217"/>
      <c r="LK304" s="217"/>
      <c r="LL304" s="217"/>
      <c r="LM304" s="217"/>
      <c r="LN304" s="217"/>
      <c r="LO304" s="217"/>
    </row>
    <row r="305" spans="7:327" x14ac:dyDescent="0.2"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17"/>
      <c r="Y305" s="217"/>
      <c r="Z305" s="217"/>
      <c r="AA305" s="217"/>
      <c r="AB305" s="217"/>
      <c r="AC305" s="217"/>
      <c r="AD305" s="217"/>
      <c r="AE305" s="217"/>
      <c r="AF305" s="217"/>
      <c r="AG305" s="217"/>
      <c r="AH305" s="217"/>
      <c r="AI305" s="217"/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7"/>
      <c r="BA305" s="217"/>
      <c r="BB305" s="217"/>
      <c r="BC305" s="217"/>
      <c r="BD305" s="217"/>
      <c r="BE305" s="217"/>
      <c r="BF305" s="217"/>
      <c r="BG305" s="217"/>
      <c r="BH305" s="217"/>
      <c r="BI305" s="217"/>
      <c r="BJ305" s="217"/>
      <c r="BK305" s="217"/>
      <c r="BL305" s="217"/>
      <c r="BM305" s="217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  <c r="BZ305" s="217"/>
      <c r="CA305" s="217"/>
      <c r="CB305" s="217"/>
      <c r="CC305" s="217"/>
      <c r="CD305" s="217"/>
      <c r="CE305" s="217"/>
      <c r="CF305" s="217"/>
      <c r="CG305" s="217"/>
      <c r="CH305" s="217"/>
      <c r="CI305" s="217"/>
      <c r="CJ305" s="217"/>
      <c r="CK305" s="217"/>
      <c r="CL305" s="217"/>
      <c r="CM305" s="217"/>
      <c r="CN305" s="217"/>
      <c r="CO305" s="217"/>
      <c r="CP305" s="217"/>
      <c r="CQ305" s="217"/>
      <c r="CR305" s="217"/>
      <c r="CS305" s="217"/>
      <c r="CT305" s="217"/>
      <c r="CU305" s="217"/>
      <c r="CV305" s="217"/>
      <c r="CW305" s="217"/>
      <c r="CX305" s="217"/>
      <c r="CY305" s="217"/>
      <c r="CZ305" s="217"/>
      <c r="DA305" s="217"/>
      <c r="DB305" s="217"/>
      <c r="DC305" s="217"/>
      <c r="DD305" s="217"/>
      <c r="DE305" s="217"/>
      <c r="DF305" s="217"/>
      <c r="DG305" s="217"/>
      <c r="DH305" s="217"/>
      <c r="DI305" s="217"/>
      <c r="DJ305" s="217"/>
      <c r="DK305" s="217"/>
      <c r="DL305" s="217"/>
      <c r="DM305" s="217"/>
      <c r="DN305" s="217"/>
      <c r="DO305" s="217"/>
      <c r="DP305" s="217"/>
      <c r="DQ305" s="217"/>
      <c r="DR305" s="217"/>
      <c r="DS305" s="217"/>
      <c r="DT305" s="217"/>
      <c r="DU305" s="217"/>
      <c r="DV305" s="217"/>
      <c r="DW305" s="217"/>
      <c r="DX305" s="217"/>
      <c r="DY305" s="217"/>
      <c r="DZ305" s="217"/>
      <c r="EA305" s="217"/>
      <c r="EB305" s="217"/>
      <c r="EC305" s="217"/>
      <c r="ED305" s="217"/>
      <c r="EE305" s="217"/>
      <c r="EF305" s="217"/>
      <c r="EG305" s="217"/>
      <c r="EH305" s="217"/>
      <c r="EI305" s="217"/>
      <c r="EJ305" s="217"/>
      <c r="EK305" s="217"/>
      <c r="EL305" s="217"/>
      <c r="EM305" s="217"/>
      <c r="EN305" s="217"/>
      <c r="EO305" s="217"/>
      <c r="EP305" s="217"/>
      <c r="EQ305" s="217"/>
      <c r="ER305" s="217"/>
      <c r="ES305" s="217"/>
      <c r="ET305" s="217"/>
      <c r="EU305" s="217"/>
      <c r="EV305" s="217"/>
      <c r="EW305" s="217"/>
      <c r="EX305" s="217"/>
      <c r="EY305" s="217"/>
      <c r="EZ305" s="217"/>
      <c r="FA305" s="217"/>
      <c r="FB305" s="217"/>
      <c r="FC305" s="217"/>
      <c r="FD305" s="217"/>
      <c r="FE305" s="217"/>
      <c r="FF305" s="217"/>
      <c r="FG305" s="217"/>
      <c r="FH305" s="217"/>
      <c r="FI305" s="217"/>
      <c r="FJ305" s="217"/>
      <c r="FK305" s="217"/>
      <c r="FL305" s="217"/>
      <c r="FM305" s="217"/>
      <c r="FN305" s="217"/>
      <c r="FO305" s="217"/>
      <c r="FP305" s="217"/>
      <c r="FQ305" s="217"/>
      <c r="FR305" s="217"/>
      <c r="FS305" s="217"/>
      <c r="FT305" s="217"/>
      <c r="FU305" s="217"/>
      <c r="FV305" s="217"/>
      <c r="FW305" s="217"/>
      <c r="FX305" s="217"/>
      <c r="FY305" s="217"/>
      <c r="FZ305" s="217"/>
      <c r="GA305" s="217"/>
      <c r="GB305" s="217"/>
      <c r="GC305" s="217"/>
      <c r="GD305" s="217"/>
      <c r="GE305" s="217"/>
      <c r="GF305" s="217"/>
      <c r="GG305" s="217"/>
      <c r="GH305" s="217"/>
      <c r="GI305" s="217"/>
      <c r="GJ305" s="217"/>
      <c r="GK305" s="217"/>
      <c r="GL305" s="217"/>
      <c r="GM305" s="217"/>
      <c r="GN305" s="217"/>
      <c r="GO305" s="217"/>
      <c r="GP305" s="217"/>
      <c r="GQ305" s="217"/>
      <c r="GR305" s="217"/>
      <c r="GS305" s="217"/>
      <c r="GT305" s="217"/>
      <c r="GU305" s="217"/>
      <c r="GV305" s="217"/>
      <c r="GW305" s="217"/>
      <c r="GX305" s="217"/>
      <c r="GY305" s="217"/>
      <c r="GZ305" s="217"/>
      <c r="HA305" s="217"/>
      <c r="HB305" s="217"/>
      <c r="HC305" s="217"/>
      <c r="HD305" s="217"/>
      <c r="HE305" s="217"/>
      <c r="HF305" s="217"/>
      <c r="HG305" s="217"/>
      <c r="HH305" s="217"/>
      <c r="HI305" s="217"/>
      <c r="HJ305" s="217"/>
      <c r="HK305" s="217"/>
      <c r="HL305" s="217"/>
      <c r="HM305" s="217"/>
      <c r="HN305" s="217"/>
      <c r="HO305" s="217"/>
      <c r="HP305" s="217"/>
      <c r="HQ305" s="217"/>
      <c r="HR305" s="217"/>
      <c r="HS305" s="217"/>
      <c r="HT305" s="217"/>
      <c r="HU305" s="217"/>
      <c r="HV305" s="217"/>
      <c r="HW305" s="217"/>
      <c r="HX305" s="217"/>
      <c r="HY305" s="217"/>
      <c r="HZ305" s="217"/>
      <c r="IA305" s="217"/>
      <c r="IB305" s="217"/>
      <c r="IC305" s="217"/>
      <c r="ID305" s="217"/>
      <c r="IE305" s="217"/>
      <c r="IF305" s="217"/>
      <c r="IG305" s="217"/>
      <c r="IH305" s="217"/>
      <c r="II305" s="217"/>
      <c r="IJ305" s="217"/>
      <c r="IK305" s="217"/>
      <c r="IL305" s="217"/>
      <c r="IM305" s="217"/>
      <c r="IN305" s="217"/>
      <c r="IO305" s="217"/>
      <c r="IP305" s="217"/>
      <c r="IQ305" s="217"/>
      <c r="IR305" s="217"/>
      <c r="IS305" s="217"/>
      <c r="IT305" s="217"/>
      <c r="IU305" s="217"/>
      <c r="IV305" s="217"/>
      <c r="IW305" s="217"/>
      <c r="IX305" s="217"/>
      <c r="IY305" s="217"/>
      <c r="IZ305" s="217"/>
      <c r="JA305" s="217"/>
      <c r="JB305" s="217"/>
      <c r="JC305" s="217"/>
      <c r="JD305" s="217"/>
      <c r="JE305" s="217"/>
      <c r="JF305" s="217"/>
      <c r="JG305" s="217"/>
      <c r="JH305" s="217"/>
      <c r="JI305" s="217"/>
      <c r="JJ305" s="217"/>
      <c r="JK305" s="217"/>
      <c r="JL305" s="217"/>
      <c r="JM305" s="217"/>
      <c r="JN305" s="217"/>
      <c r="JO305" s="217"/>
      <c r="JP305" s="217"/>
      <c r="JQ305" s="217"/>
      <c r="JR305" s="217"/>
      <c r="JS305" s="217"/>
      <c r="JT305" s="217"/>
      <c r="JU305" s="217"/>
      <c r="JV305" s="217"/>
      <c r="JW305" s="217"/>
      <c r="JX305" s="217"/>
      <c r="JY305" s="217"/>
      <c r="JZ305" s="217"/>
      <c r="KA305" s="217"/>
      <c r="KB305" s="217"/>
      <c r="KC305" s="217"/>
      <c r="KD305" s="217"/>
      <c r="KE305" s="217"/>
      <c r="KF305" s="217"/>
      <c r="KG305" s="217"/>
      <c r="KH305" s="217"/>
      <c r="KI305" s="217"/>
      <c r="KJ305" s="217"/>
      <c r="KK305" s="217"/>
      <c r="KL305" s="217"/>
      <c r="KM305" s="217"/>
      <c r="KN305" s="217"/>
      <c r="KO305" s="217"/>
      <c r="KP305" s="217"/>
      <c r="KQ305" s="217"/>
      <c r="KR305" s="217"/>
      <c r="KS305" s="217"/>
      <c r="KT305" s="217"/>
      <c r="KU305" s="217"/>
      <c r="KV305" s="217"/>
      <c r="KW305" s="217"/>
      <c r="KX305" s="217"/>
      <c r="KY305" s="217"/>
      <c r="KZ305" s="217"/>
      <c r="LA305" s="217"/>
      <c r="LB305" s="217"/>
      <c r="LC305" s="217"/>
      <c r="LD305" s="217"/>
      <c r="LE305" s="217"/>
      <c r="LF305" s="217"/>
      <c r="LG305" s="217"/>
      <c r="LH305" s="217"/>
      <c r="LI305" s="217"/>
      <c r="LJ305" s="217"/>
      <c r="LK305" s="217"/>
      <c r="LL305" s="217"/>
      <c r="LM305" s="217"/>
      <c r="LN305" s="217"/>
      <c r="LO305" s="217"/>
    </row>
    <row r="306" spans="7:327" x14ac:dyDescent="0.2"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X306" s="217"/>
      <c r="Y306" s="217"/>
      <c r="Z306" s="217"/>
      <c r="AA306" s="217"/>
      <c r="AB306" s="217"/>
      <c r="AC306" s="217"/>
      <c r="AD306" s="217"/>
      <c r="AE306" s="217"/>
      <c r="AF306" s="217"/>
      <c r="AG306" s="217"/>
      <c r="AH306" s="217"/>
      <c r="AI306" s="217"/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AZ306" s="217"/>
      <c r="BA306" s="217"/>
      <c r="BB306" s="217"/>
      <c r="BC306" s="217"/>
      <c r="BD306" s="217"/>
      <c r="BE306" s="217"/>
      <c r="BF306" s="217"/>
      <c r="BG306" s="217"/>
      <c r="BH306" s="217"/>
      <c r="BI306" s="217"/>
      <c r="BJ306" s="217"/>
      <c r="BK306" s="217"/>
      <c r="BL306" s="217"/>
      <c r="BM306" s="217"/>
      <c r="BN306" s="217"/>
      <c r="BO306" s="217"/>
      <c r="BP306" s="217"/>
      <c r="BQ306" s="217"/>
      <c r="BR306" s="217"/>
      <c r="BS306" s="217"/>
      <c r="BT306" s="217"/>
      <c r="BU306" s="217"/>
      <c r="BV306" s="217"/>
      <c r="BW306" s="217"/>
      <c r="BX306" s="217"/>
      <c r="BY306" s="217"/>
      <c r="BZ306" s="217"/>
      <c r="CA306" s="217"/>
      <c r="CB306" s="217"/>
      <c r="CC306" s="217"/>
      <c r="CD306" s="217"/>
      <c r="CE306" s="217"/>
      <c r="CF306" s="217"/>
      <c r="CG306" s="217"/>
      <c r="CH306" s="217"/>
      <c r="CI306" s="217"/>
      <c r="CJ306" s="217"/>
      <c r="CK306" s="217"/>
      <c r="CL306" s="217"/>
      <c r="CM306" s="217"/>
      <c r="CN306" s="217"/>
      <c r="CO306" s="217"/>
      <c r="CP306" s="217"/>
      <c r="CQ306" s="217"/>
      <c r="CR306" s="217"/>
      <c r="CS306" s="217"/>
      <c r="CT306" s="217"/>
      <c r="CU306" s="217"/>
      <c r="CV306" s="217"/>
      <c r="CW306" s="217"/>
      <c r="CX306" s="217"/>
      <c r="CY306" s="217"/>
      <c r="CZ306" s="217"/>
      <c r="DA306" s="217"/>
      <c r="DB306" s="217"/>
      <c r="DC306" s="217"/>
      <c r="DD306" s="217"/>
      <c r="DE306" s="217"/>
      <c r="DF306" s="217"/>
      <c r="DG306" s="217"/>
      <c r="DH306" s="217"/>
      <c r="DI306" s="217"/>
      <c r="DJ306" s="217"/>
      <c r="DK306" s="217"/>
      <c r="DL306" s="217"/>
      <c r="DM306" s="217"/>
      <c r="DN306" s="217"/>
      <c r="DO306" s="217"/>
      <c r="DP306" s="217"/>
      <c r="DQ306" s="217"/>
      <c r="DR306" s="217"/>
      <c r="DS306" s="217"/>
      <c r="DT306" s="217"/>
      <c r="DU306" s="217"/>
      <c r="DV306" s="217"/>
      <c r="DW306" s="217"/>
      <c r="DX306" s="217"/>
      <c r="DY306" s="217"/>
      <c r="DZ306" s="217"/>
      <c r="EA306" s="217"/>
      <c r="EB306" s="217"/>
      <c r="EC306" s="217"/>
      <c r="ED306" s="217"/>
      <c r="EE306" s="217"/>
      <c r="EF306" s="217"/>
      <c r="EG306" s="217"/>
      <c r="EH306" s="217"/>
      <c r="EI306" s="217"/>
      <c r="EJ306" s="217"/>
      <c r="EK306" s="217"/>
      <c r="EL306" s="217"/>
      <c r="EM306" s="217"/>
      <c r="EN306" s="217"/>
      <c r="EO306" s="217"/>
      <c r="EP306" s="217"/>
      <c r="EQ306" s="217"/>
      <c r="ER306" s="217"/>
      <c r="ES306" s="217"/>
      <c r="ET306" s="217"/>
      <c r="EU306" s="217"/>
      <c r="EV306" s="217"/>
      <c r="EW306" s="217"/>
      <c r="EX306" s="217"/>
      <c r="EY306" s="217"/>
      <c r="EZ306" s="217"/>
      <c r="FA306" s="217"/>
      <c r="FB306" s="217"/>
      <c r="FC306" s="217"/>
      <c r="FD306" s="217"/>
      <c r="FE306" s="217"/>
      <c r="FF306" s="217"/>
      <c r="FG306" s="217"/>
      <c r="FH306" s="217"/>
      <c r="FI306" s="217"/>
      <c r="FJ306" s="217"/>
      <c r="FK306" s="217"/>
      <c r="FL306" s="217"/>
      <c r="FM306" s="217"/>
      <c r="FN306" s="217"/>
      <c r="FO306" s="217"/>
      <c r="FP306" s="217"/>
      <c r="FQ306" s="217"/>
      <c r="FR306" s="217"/>
      <c r="FS306" s="217"/>
      <c r="FT306" s="217"/>
      <c r="FU306" s="217"/>
      <c r="FV306" s="217"/>
      <c r="FW306" s="217"/>
      <c r="FX306" s="217"/>
      <c r="FY306" s="217"/>
      <c r="FZ306" s="217"/>
      <c r="GA306" s="217"/>
      <c r="GB306" s="217"/>
      <c r="GC306" s="217"/>
      <c r="GD306" s="217"/>
      <c r="GE306" s="217"/>
      <c r="GF306" s="217"/>
      <c r="GG306" s="217"/>
      <c r="GH306" s="217"/>
      <c r="GI306" s="217"/>
      <c r="GJ306" s="217"/>
      <c r="GK306" s="217"/>
      <c r="GL306" s="217"/>
      <c r="GM306" s="217"/>
      <c r="GN306" s="217"/>
      <c r="GO306" s="217"/>
      <c r="GP306" s="217"/>
      <c r="GQ306" s="217"/>
      <c r="GR306" s="217"/>
      <c r="GS306" s="217"/>
      <c r="GT306" s="217"/>
      <c r="GU306" s="217"/>
      <c r="GV306" s="217"/>
      <c r="GW306" s="217"/>
      <c r="GX306" s="217"/>
      <c r="GY306" s="217"/>
      <c r="GZ306" s="217"/>
      <c r="HA306" s="217"/>
      <c r="HB306" s="217"/>
      <c r="HC306" s="217"/>
      <c r="HD306" s="217"/>
      <c r="HE306" s="217"/>
      <c r="HF306" s="217"/>
      <c r="HG306" s="217"/>
      <c r="HH306" s="217"/>
      <c r="HI306" s="217"/>
      <c r="HJ306" s="217"/>
      <c r="HK306" s="217"/>
      <c r="HL306" s="217"/>
      <c r="HM306" s="217"/>
      <c r="HN306" s="217"/>
      <c r="HO306" s="217"/>
      <c r="HP306" s="217"/>
      <c r="HQ306" s="217"/>
      <c r="HR306" s="217"/>
      <c r="HS306" s="217"/>
      <c r="HT306" s="217"/>
      <c r="HU306" s="217"/>
      <c r="HV306" s="217"/>
      <c r="HW306" s="217"/>
      <c r="HX306" s="217"/>
      <c r="HY306" s="217"/>
      <c r="HZ306" s="217"/>
      <c r="IA306" s="217"/>
      <c r="IB306" s="217"/>
      <c r="IC306" s="217"/>
      <c r="ID306" s="217"/>
      <c r="IE306" s="217"/>
      <c r="IF306" s="217"/>
      <c r="IG306" s="217"/>
      <c r="IH306" s="217"/>
      <c r="II306" s="217"/>
      <c r="IJ306" s="217"/>
      <c r="IK306" s="217"/>
      <c r="IL306" s="217"/>
      <c r="IM306" s="217"/>
      <c r="IN306" s="217"/>
      <c r="IO306" s="217"/>
      <c r="IP306" s="217"/>
      <c r="IQ306" s="217"/>
      <c r="IR306" s="217"/>
      <c r="IS306" s="217"/>
      <c r="IT306" s="217"/>
      <c r="IU306" s="217"/>
      <c r="IV306" s="217"/>
      <c r="IW306" s="217"/>
      <c r="IX306" s="217"/>
      <c r="IY306" s="217"/>
      <c r="IZ306" s="217"/>
      <c r="JA306" s="217"/>
      <c r="JB306" s="217"/>
      <c r="JC306" s="217"/>
      <c r="JD306" s="217"/>
      <c r="JE306" s="217"/>
      <c r="JF306" s="217"/>
      <c r="JG306" s="217"/>
      <c r="JH306" s="217"/>
      <c r="JI306" s="217"/>
      <c r="JJ306" s="217"/>
      <c r="JK306" s="217"/>
      <c r="JL306" s="217"/>
      <c r="JM306" s="217"/>
      <c r="JN306" s="217"/>
      <c r="JO306" s="217"/>
      <c r="JP306" s="217"/>
      <c r="JQ306" s="217"/>
      <c r="JR306" s="217"/>
      <c r="JS306" s="217"/>
      <c r="JT306" s="217"/>
      <c r="JU306" s="217"/>
      <c r="JV306" s="217"/>
      <c r="JW306" s="217"/>
      <c r="JX306" s="217"/>
      <c r="JY306" s="217"/>
      <c r="JZ306" s="217"/>
      <c r="KA306" s="217"/>
      <c r="KB306" s="217"/>
      <c r="KC306" s="217"/>
      <c r="KD306" s="217"/>
      <c r="KE306" s="217"/>
      <c r="KF306" s="217"/>
      <c r="KG306" s="217"/>
      <c r="KH306" s="217"/>
      <c r="KI306" s="217"/>
      <c r="KJ306" s="217"/>
      <c r="KK306" s="217"/>
      <c r="KL306" s="217"/>
      <c r="KM306" s="217"/>
      <c r="KN306" s="217"/>
      <c r="KO306" s="217"/>
      <c r="KP306" s="217"/>
      <c r="KQ306" s="217"/>
      <c r="KR306" s="217"/>
      <c r="KS306" s="217"/>
      <c r="KT306" s="217"/>
      <c r="KU306" s="217"/>
      <c r="KV306" s="217"/>
      <c r="KW306" s="217"/>
      <c r="KX306" s="217"/>
      <c r="KY306" s="217"/>
      <c r="KZ306" s="217"/>
      <c r="LA306" s="217"/>
      <c r="LB306" s="217"/>
      <c r="LC306" s="217"/>
      <c r="LD306" s="217"/>
      <c r="LE306" s="217"/>
      <c r="LF306" s="217"/>
      <c r="LG306" s="217"/>
      <c r="LH306" s="217"/>
      <c r="LI306" s="217"/>
      <c r="LJ306" s="217"/>
      <c r="LK306" s="217"/>
      <c r="LL306" s="217"/>
      <c r="LM306" s="217"/>
      <c r="LN306" s="217"/>
      <c r="LO306" s="217"/>
    </row>
    <row r="307" spans="7:327" x14ac:dyDescent="0.2"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17"/>
      <c r="Y307" s="217"/>
      <c r="Z307" s="217"/>
      <c r="AA307" s="217"/>
      <c r="AB307" s="217"/>
      <c r="AC307" s="217"/>
      <c r="AD307" s="217"/>
      <c r="AE307" s="217"/>
      <c r="AF307" s="217"/>
      <c r="AG307" s="217"/>
      <c r="AH307" s="217"/>
      <c r="AI307" s="217"/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AZ307" s="217"/>
      <c r="BA307" s="217"/>
      <c r="BB307" s="217"/>
      <c r="BC307" s="217"/>
      <c r="BD307" s="217"/>
      <c r="BE307" s="217"/>
      <c r="BF307" s="217"/>
      <c r="BG307" s="217"/>
      <c r="BH307" s="217"/>
      <c r="BI307" s="217"/>
      <c r="BJ307" s="217"/>
      <c r="BK307" s="217"/>
      <c r="BL307" s="217"/>
      <c r="BM307" s="217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  <c r="BZ307" s="217"/>
      <c r="CA307" s="217"/>
      <c r="CB307" s="217"/>
      <c r="CC307" s="217"/>
      <c r="CD307" s="217"/>
      <c r="CE307" s="217"/>
      <c r="CF307" s="217"/>
      <c r="CG307" s="217"/>
      <c r="CH307" s="217"/>
      <c r="CI307" s="217"/>
      <c r="CJ307" s="217"/>
      <c r="CK307" s="217"/>
      <c r="CL307" s="217"/>
      <c r="CM307" s="217"/>
      <c r="CN307" s="217"/>
      <c r="CO307" s="217"/>
      <c r="CP307" s="217"/>
      <c r="CQ307" s="217"/>
      <c r="CR307" s="217"/>
      <c r="CS307" s="217"/>
      <c r="CT307" s="217"/>
      <c r="CU307" s="217"/>
      <c r="CV307" s="217"/>
      <c r="CW307" s="217"/>
      <c r="CX307" s="217"/>
      <c r="CY307" s="217"/>
      <c r="CZ307" s="217"/>
      <c r="DA307" s="217"/>
      <c r="DB307" s="217"/>
      <c r="DC307" s="217"/>
      <c r="DD307" s="217"/>
      <c r="DE307" s="217"/>
      <c r="DF307" s="217"/>
      <c r="DG307" s="217"/>
      <c r="DH307" s="217"/>
      <c r="DI307" s="217"/>
      <c r="DJ307" s="217"/>
      <c r="DK307" s="217"/>
      <c r="DL307" s="217"/>
      <c r="DM307" s="217"/>
      <c r="DN307" s="217"/>
      <c r="DO307" s="217"/>
      <c r="DP307" s="217"/>
      <c r="DQ307" s="217"/>
      <c r="DR307" s="217"/>
      <c r="DS307" s="217"/>
      <c r="DT307" s="217"/>
      <c r="DU307" s="217"/>
      <c r="DV307" s="217"/>
      <c r="DW307" s="217"/>
      <c r="DX307" s="217"/>
      <c r="DY307" s="217"/>
      <c r="DZ307" s="217"/>
      <c r="EA307" s="217"/>
      <c r="EB307" s="217"/>
      <c r="EC307" s="217"/>
      <c r="ED307" s="217"/>
      <c r="EE307" s="217"/>
      <c r="EF307" s="217"/>
      <c r="EG307" s="217"/>
      <c r="EH307" s="217"/>
      <c r="EI307" s="217"/>
      <c r="EJ307" s="217"/>
      <c r="EK307" s="217"/>
      <c r="EL307" s="217"/>
      <c r="EM307" s="217"/>
      <c r="EN307" s="217"/>
      <c r="EO307" s="217"/>
      <c r="EP307" s="217"/>
      <c r="EQ307" s="217"/>
      <c r="ER307" s="217"/>
      <c r="ES307" s="217"/>
      <c r="ET307" s="217"/>
      <c r="EU307" s="217"/>
      <c r="EV307" s="217"/>
      <c r="EW307" s="217"/>
      <c r="EX307" s="217"/>
      <c r="EY307" s="217"/>
      <c r="EZ307" s="217"/>
      <c r="FA307" s="217"/>
      <c r="FB307" s="217"/>
      <c r="FC307" s="217"/>
      <c r="FD307" s="217"/>
      <c r="FE307" s="217"/>
      <c r="FF307" s="217"/>
      <c r="FG307" s="217"/>
      <c r="FH307" s="217"/>
      <c r="FI307" s="217"/>
      <c r="FJ307" s="217"/>
      <c r="FK307" s="217"/>
      <c r="FL307" s="217"/>
      <c r="FM307" s="217"/>
      <c r="FN307" s="217"/>
      <c r="FO307" s="217"/>
      <c r="FP307" s="217"/>
      <c r="FQ307" s="217"/>
      <c r="FR307" s="217"/>
      <c r="FS307" s="217"/>
      <c r="FT307" s="217"/>
      <c r="FU307" s="217"/>
      <c r="FV307" s="217"/>
      <c r="FW307" s="217"/>
      <c r="FX307" s="217"/>
      <c r="FY307" s="217"/>
      <c r="FZ307" s="217"/>
      <c r="GA307" s="217"/>
      <c r="GB307" s="217"/>
      <c r="GC307" s="217"/>
      <c r="GD307" s="217"/>
      <c r="GE307" s="217"/>
      <c r="GF307" s="217"/>
      <c r="GG307" s="217"/>
      <c r="GH307" s="217"/>
      <c r="GI307" s="217"/>
      <c r="GJ307" s="217"/>
      <c r="GK307" s="217"/>
      <c r="GL307" s="217"/>
      <c r="GM307" s="217"/>
      <c r="GN307" s="217"/>
      <c r="GO307" s="217"/>
      <c r="GP307" s="217"/>
      <c r="GQ307" s="217"/>
      <c r="GR307" s="217"/>
      <c r="GS307" s="217"/>
      <c r="GT307" s="217"/>
      <c r="GU307" s="217"/>
      <c r="GV307" s="217"/>
      <c r="GW307" s="217"/>
      <c r="GX307" s="217"/>
      <c r="GY307" s="217"/>
      <c r="GZ307" s="217"/>
      <c r="HA307" s="217"/>
      <c r="HB307" s="217"/>
      <c r="HC307" s="217"/>
      <c r="HD307" s="217"/>
      <c r="HE307" s="217"/>
      <c r="HF307" s="217"/>
      <c r="HG307" s="217"/>
      <c r="HH307" s="217"/>
      <c r="HI307" s="217"/>
      <c r="HJ307" s="217"/>
      <c r="HK307" s="217"/>
      <c r="HL307" s="217"/>
      <c r="HM307" s="217"/>
      <c r="HN307" s="217"/>
      <c r="HO307" s="217"/>
      <c r="HP307" s="217"/>
      <c r="HQ307" s="217"/>
      <c r="HR307" s="217"/>
      <c r="HS307" s="217"/>
      <c r="HT307" s="217"/>
      <c r="HU307" s="217"/>
      <c r="HV307" s="217"/>
      <c r="HW307" s="217"/>
      <c r="HX307" s="217"/>
      <c r="HY307" s="217"/>
      <c r="HZ307" s="217"/>
      <c r="IA307" s="217"/>
      <c r="IB307" s="217"/>
      <c r="IC307" s="217"/>
      <c r="ID307" s="217"/>
      <c r="IE307" s="217"/>
      <c r="IF307" s="217"/>
      <c r="IG307" s="217"/>
      <c r="IH307" s="217"/>
      <c r="II307" s="217"/>
      <c r="IJ307" s="217"/>
      <c r="IK307" s="217"/>
      <c r="IL307" s="217"/>
      <c r="IM307" s="217"/>
      <c r="IN307" s="217"/>
      <c r="IO307" s="217"/>
      <c r="IP307" s="217"/>
      <c r="IQ307" s="217"/>
      <c r="IR307" s="217"/>
      <c r="IS307" s="217"/>
      <c r="IT307" s="217"/>
      <c r="IU307" s="217"/>
      <c r="IV307" s="217"/>
      <c r="IW307" s="217"/>
      <c r="IX307" s="217"/>
      <c r="IY307" s="217"/>
      <c r="IZ307" s="217"/>
      <c r="JA307" s="217"/>
      <c r="JB307" s="217"/>
      <c r="JC307" s="217"/>
      <c r="JD307" s="217"/>
      <c r="JE307" s="217"/>
      <c r="JF307" s="217"/>
      <c r="JG307" s="217"/>
      <c r="JH307" s="217"/>
      <c r="JI307" s="217"/>
      <c r="JJ307" s="217"/>
      <c r="JK307" s="217"/>
      <c r="JL307" s="217"/>
      <c r="JM307" s="217"/>
      <c r="JN307" s="217"/>
      <c r="JO307" s="217"/>
      <c r="JP307" s="217"/>
      <c r="JQ307" s="217"/>
      <c r="JR307" s="217"/>
      <c r="JS307" s="217"/>
      <c r="JT307" s="217"/>
      <c r="JU307" s="217"/>
      <c r="JV307" s="217"/>
      <c r="JW307" s="217"/>
      <c r="JX307" s="217"/>
      <c r="JY307" s="217"/>
      <c r="JZ307" s="217"/>
      <c r="KA307" s="217"/>
      <c r="KB307" s="217"/>
      <c r="KC307" s="217"/>
      <c r="KD307" s="217"/>
      <c r="KE307" s="217"/>
      <c r="KF307" s="217"/>
      <c r="KG307" s="217"/>
      <c r="KH307" s="217"/>
      <c r="KI307" s="217"/>
      <c r="KJ307" s="217"/>
      <c r="KK307" s="217"/>
      <c r="KL307" s="217"/>
      <c r="KM307" s="217"/>
      <c r="KN307" s="217"/>
      <c r="KO307" s="217"/>
      <c r="KP307" s="217"/>
      <c r="KQ307" s="217"/>
      <c r="KR307" s="217"/>
      <c r="KS307" s="217"/>
      <c r="KT307" s="217"/>
      <c r="KU307" s="217"/>
      <c r="KV307" s="217"/>
      <c r="KW307" s="217"/>
      <c r="KX307" s="217"/>
      <c r="KY307" s="217"/>
      <c r="KZ307" s="217"/>
      <c r="LA307" s="217"/>
      <c r="LB307" s="217"/>
      <c r="LC307" s="217"/>
      <c r="LD307" s="217"/>
      <c r="LE307" s="217"/>
      <c r="LF307" s="217"/>
      <c r="LG307" s="217"/>
      <c r="LH307" s="217"/>
      <c r="LI307" s="217"/>
      <c r="LJ307" s="217"/>
      <c r="LK307" s="217"/>
      <c r="LL307" s="217"/>
      <c r="LM307" s="217"/>
      <c r="LN307" s="217"/>
      <c r="LO307" s="217"/>
    </row>
    <row r="308" spans="7:327" x14ac:dyDescent="0.2"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X308" s="217"/>
      <c r="Y308" s="217"/>
      <c r="Z308" s="217"/>
      <c r="AA308" s="217"/>
      <c r="AB308" s="217"/>
      <c r="AC308" s="217"/>
      <c r="AD308" s="217"/>
      <c r="AE308" s="217"/>
      <c r="AF308" s="217"/>
      <c r="AG308" s="217"/>
      <c r="AH308" s="217"/>
      <c r="AI308" s="217"/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AZ308" s="217"/>
      <c r="BA308" s="217"/>
      <c r="BB308" s="217"/>
      <c r="BC308" s="217"/>
      <c r="BD308" s="217"/>
      <c r="BE308" s="217"/>
      <c r="BF308" s="217"/>
      <c r="BG308" s="217"/>
      <c r="BH308" s="217"/>
      <c r="BI308" s="217"/>
      <c r="BJ308" s="217"/>
      <c r="BK308" s="217"/>
      <c r="BL308" s="217"/>
      <c r="BM308" s="217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  <c r="BZ308" s="217"/>
      <c r="CA308" s="217"/>
      <c r="CB308" s="217"/>
      <c r="CC308" s="217"/>
      <c r="CD308" s="217"/>
      <c r="CE308" s="217"/>
      <c r="CF308" s="217"/>
      <c r="CG308" s="217"/>
      <c r="CH308" s="217"/>
      <c r="CI308" s="217"/>
      <c r="CJ308" s="217"/>
      <c r="CK308" s="217"/>
      <c r="CL308" s="217"/>
      <c r="CM308" s="217"/>
      <c r="CN308" s="217"/>
      <c r="CO308" s="217"/>
      <c r="CP308" s="217"/>
      <c r="CQ308" s="217"/>
      <c r="CR308" s="217"/>
      <c r="CS308" s="217"/>
      <c r="CT308" s="217"/>
      <c r="CU308" s="217"/>
      <c r="CV308" s="217"/>
      <c r="CW308" s="217"/>
      <c r="CX308" s="217"/>
      <c r="CY308" s="217"/>
      <c r="CZ308" s="217"/>
      <c r="DA308" s="217"/>
      <c r="DB308" s="217"/>
      <c r="DC308" s="217"/>
      <c r="DD308" s="217"/>
      <c r="DE308" s="217"/>
      <c r="DF308" s="217"/>
      <c r="DG308" s="217"/>
      <c r="DH308" s="217"/>
      <c r="DI308" s="217"/>
      <c r="DJ308" s="217"/>
      <c r="DK308" s="217"/>
      <c r="DL308" s="217"/>
      <c r="DM308" s="217"/>
      <c r="DN308" s="217"/>
      <c r="DO308" s="217"/>
      <c r="DP308" s="217"/>
      <c r="DQ308" s="217"/>
      <c r="DR308" s="217"/>
      <c r="DS308" s="217"/>
      <c r="DT308" s="217"/>
      <c r="DU308" s="217"/>
      <c r="DV308" s="217"/>
      <c r="DW308" s="217"/>
      <c r="DX308" s="217"/>
      <c r="DY308" s="217"/>
      <c r="DZ308" s="217"/>
      <c r="EA308" s="217"/>
      <c r="EB308" s="217"/>
      <c r="EC308" s="217"/>
      <c r="ED308" s="217"/>
      <c r="EE308" s="217"/>
      <c r="EF308" s="217"/>
      <c r="EG308" s="217"/>
      <c r="EH308" s="217"/>
      <c r="EI308" s="217"/>
      <c r="EJ308" s="217"/>
      <c r="EK308" s="217"/>
      <c r="EL308" s="217"/>
      <c r="EM308" s="217"/>
      <c r="EN308" s="217"/>
      <c r="EO308" s="217"/>
      <c r="EP308" s="217"/>
      <c r="EQ308" s="217"/>
      <c r="ER308" s="217"/>
      <c r="ES308" s="217"/>
      <c r="ET308" s="217"/>
      <c r="EU308" s="217"/>
      <c r="EV308" s="217"/>
      <c r="EW308" s="217"/>
      <c r="EX308" s="217"/>
      <c r="EY308" s="217"/>
      <c r="EZ308" s="217"/>
      <c r="FA308" s="217"/>
      <c r="FB308" s="217"/>
      <c r="FC308" s="217"/>
      <c r="FD308" s="217"/>
      <c r="FE308" s="217"/>
      <c r="FF308" s="217"/>
      <c r="FG308" s="217"/>
      <c r="FH308" s="217"/>
      <c r="FI308" s="217"/>
      <c r="FJ308" s="217"/>
      <c r="FK308" s="217"/>
      <c r="FL308" s="217"/>
      <c r="FM308" s="217"/>
      <c r="FN308" s="217"/>
      <c r="FO308" s="217"/>
      <c r="FP308" s="217"/>
      <c r="FQ308" s="217"/>
      <c r="FR308" s="217"/>
      <c r="FS308" s="217"/>
      <c r="FT308" s="217"/>
      <c r="FU308" s="217"/>
      <c r="FV308" s="217"/>
      <c r="FW308" s="217"/>
      <c r="FX308" s="217"/>
      <c r="FY308" s="217"/>
      <c r="FZ308" s="217"/>
      <c r="GA308" s="217"/>
      <c r="GB308" s="217"/>
      <c r="GC308" s="217"/>
      <c r="GD308" s="217"/>
      <c r="GE308" s="217"/>
      <c r="GF308" s="217"/>
      <c r="GG308" s="217"/>
      <c r="GH308" s="217"/>
      <c r="GI308" s="217"/>
      <c r="GJ308" s="217"/>
      <c r="GK308" s="217"/>
      <c r="GL308" s="217"/>
      <c r="GM308" s="217"/>
      <c r="GN308" s="217"/>
      <c r="GO308" s="217"/>
      <c r="GP308" s="217"/>
      <c r="GQ308" s="217"/>
      <c r="GR308" s="217"/>
      <c r="GS308" s="217"/>
      <c r="GT308" s="217"/>
      <c r="GU308" s="217"/>
      <c r="GV308" s="217"/>
      <c r="GW308" s="217"/>
      <c r="GX308" s="217"/>
      <c r="GY308" s="217"/>
      <c r="GZ308" s="217"/>
      <c r="HA308" s="217"/>
      <c r="HB308" s="217"/>
      <c r="HC308" s="217"/>
      <c r="HD308" s="217"/>
      <c r="HE308" s="217"/>
      <c r="HF308" s="217"/>
      <c r="HG308" s="217"/>
      <c r="HH308" s="217"/>
      <c r="HI308" s="217"/>
      <c r="HJ308" s="217"/>
      <c r="HK308" s="217"/>
      <c r="HL308" s="217"/>
      <c r="HM308" s="217"/>
      <c r="HN308" s="217"/>
      <c r="HO308" s="217"/>
      <c r="HP308" s="217"/>
      <c r="HQ308" s="217"/>
      <c r="HR308" s="217"/>
      <c r="HS308" s="217"/>
      <c r="HT308" s="217"/>
      <c r="HU308" s="217"/>
      <c r="HV308" s="217"/>
      <c r="HW308" s="217"/>
      <c r="HX308" s="217"/>
      <c r="HY308" s="217"/>
      <c r="HZ308" s="217"/>
      <c r="IA308" s="217"/>
      <c r="IB308" s="217"/>
      <c r="IC308" s="217"/>
      <c r="ID308" s="217"/>
      <c r="IE308" s="217"/>
      <c r="IF308" s="217"/>
      <c r="IG308" s="217"/>
      <c r="IH308" s="217"/>
      <c r="II308" s="217"/>
      <c r="IJ308" s="217"/>
      <c r="IK308" s="217"/>
      <c r="IL308" s="217"/>
      <c r="IM308" s="217"/>
      <c r="IN308" s="217"/>
      <c r="IO308" s="217"/>
      <c r="IP308" s="217"/>
      <c r="IQ308" s="217"/>
      <c r="IR308" s="217"/>
      <c r="IS308" s="217"/>
      <c r="IT308" s="217"/>
      <c r="IU308" s="217"/>
      <c r="IV308" s="217"/>
      <c r="IW308" s="217"/>
      <c r="IX308" s="217"/>
      <c r="IY308" s="217"/>
      <c r="IZ308" s="217"/>
      <c r="JA308" s="217"/>
      <c r="JB308" s="217"/>
      <c r="JC308" s="217"/>
      <c r="JD308" s="217"/>
      <c r="JE308" s="217"/>
      <c r="JF308" s="217"/>
      <c r="JG308" s="217"/>
      <c r="JH308" s="217"/>
      <c r="JI308" s="217"/>
      <c r="JJ308" s="217"/>
      <c r="JK308" s="217"/>
      <c r="JL308" s="217"/>
      <c r="JM308" s="217"/>
      <c r="JN308" s="217"/>
      <c r="JO308" s="217"/>
      <c r="JP308" s="217"/>
      <c r="JQ308" s="217"/>
      <c r="JR308" s="217"/>
      <c r="JS308" s="217"/>
      <c r="JT308" s="217"/>
      <c r="JU308" s="217"/>
      <c r="JV308" s="217"/>
      <c r="JW308" s="217"/>
      <c r="JX308" s="217"/>
      <c r="JY308" s="217"/>
      <c r="JZ308" s="217"/>
      <c r="KA308" s="217"/>
      <c r="KB308" s="217"/>
      <c r="KC308" s="217"/>
      <c r="KD308" s="217"/>
      <c r="KE308" s="217"/>
      <c r="KF308" s="217"/>
      <c r="KG308" s="217"/>
      <c r="KH308" s="217"/>
      <c r="KI308" s="217"/>
      <c r="KJ308" s="217"/>
      <c r="KK308" s="217"/>
      <c r="KL308" s="217"/>
      <c r="KM308" s="217"/>
      <c r="KN308" s="217"/>
      <c r="KO308" s="217"/>
      <c r="KP308" s="217"/>
      <c r="KQ308" s="217"/>
      <c r="KR308" s="217"/>
      <c r="KS308" s="217"/>
      <c r="KT308" s="217"/>
      <c r="KU308" s="217"/>
      <c r="KV308" s="217"/>
      <c r="KW308" s="217"/>
      <c r="KX308" s="217"/>
      <c r="KY308" s="217"/>
      <c r="KZ308" s="217"/>
      <c r="LA308" s="217"/>
      <c r="LB308" s="217"/>
      <c r="LC308" s="217"/>
      <c r="LD308" s="217"/>
      <c r="LE308" s="217"/>
      <c r="LF308" s="217"/>
      <c r="LG308" s="217"/>
      <c r="LH308" s="217"/>
      <c r="LI308" s="217"/>
      <c r="LJ308" s="217"/>
      <c r="LK308" s="217"/>
      <c r="LL308" s="217"/>
      <c r="LM308" s="217"/>
      <c r="LN308" s="217"/>
      <c r="LO308" s="217"/>
    </row>
    <row r="309" spans="7:327" x14ac:dyDescent="0.2"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17"/>
      <c r="Y309" s="217"/>
      <c r="Z309" s="217"/>
      <c r="AA309" s="217"/>
      <c r="AB309" s="217"/>
      <c r="AC309" s="217"/>
      <c r="AD309" s="217"/>
      <c r="AE309" s="217"/>
      <c r="AF309" s="217"/>
      <c r="AG309" s="217"/>
      <c r="AH309" s="217"/>
      <c r="AI309" s="217"/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7"/>
      <c r="BA309" s="217"/>
      <c r="BB309" s="217"/>
      <c r="BC309" s="217"/>
      <c r="BD309" s="217"/>
      <c r="BE309" s="217"/>
      <c r="BF309" s="217"/>
      <c r="BG309" s="217"/>
      <c r="BH309" s="217"/>
      <c r="BI309" s="217"/>
      <c r="BJ309" s="217"/>
      <c r="BK309" s="217"/>
      <c r="BL309" s="217"/>
      <c r="BM309" s="217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7"/>
      <c r="CU309" s="217"/>
      <c r="CV309" s="217"/>
      <c r="CW309" s="217"/>
      <c r="CX309" s="217"/>
      <c r="CY309" s="217"/>
      <c r="CZ309" s="217"/>
      <c r="DA309" s="217"/>
      <c r="DB309" s="217"/>
      <c r="DC309" s="217"/>
      <c r="DD309" s="217"/>
      <c r="DE309" s="217"/>
      <c r="DF309" s="217"/>
      <c r="DG309" s="217"/>
      <c r="DH309" s="217"/>
      <c r="DI309" s="217"/>
      <c r="DJ309" s="217"/>
      <c r="DK309" s="217"/>
      <c r="DL309" s="217"/>
      <c r="DM309" s="217"/>
      <c r="DN309" s="217"/>
      <c r="DO309" s="217"/>
      <c r="DP309" s="217"/>
      <c r="DQ309" s="217"/>
      <c r="DR309" s="217"/>
      <c r="DS309" s="217"/>
      <c r="DT309" s="217"/>
      <c r="DU309" s="217"/>
      <c r="DV309" s="217"/>
      <c r="DW309" s="217"/>
      <c r="DX309" s="217"/>
      <c r="DY309" s="217"/>
      <c r="DZ309" s="217"/>
      <c r="EA309" s="217"/>
      <c r="EB309" s="217"/>
      <c r="EC309" s="217"/>
      <c r="ED309" s="217"/>
      <c r="EE309" s="217"/>
      <c r="EF309" s="217"/>
      <c r="EG309" s="217"/>
      <c r="EH309" s="217"/>
      <c r="EI309" s="217"/>
      <c r="EJ309" s="217"/>
      <c r="EK309" s="217"/>
      <c r="EL309" s="217"/>
      <c r="EM309" s="217"/>
      <c r="EN309" s="217"/>
      <c r="EO309" s="217"/>
      <c r="EP309" s="217"/>
      <c r="EQ309" s="217"/>
      <c r="ER309" s="217"/>
      <c r="ES309" s="217"/>
      <c r="ET309" s="217"/>
      <c r="EU309" s="217"/>
      <c r="EV309" s="217"/>
      <c r="EW309" s="217"/>
      <c r="EX309" s="217"/>
      <c r="EY309" s="217"/>
      <c r="EZ309" s="217"/>
      <c r="FA309" s="217"/>
      <c r="FB309" s="217"/>
      <c r="FC309" s="217"/>
      <c r="FD309" s="217"/>
      <c r="FE309" s="217"/>
      <c r="FF309" s="217"/>
      <c r="FG309" s="217"/>
      <c r="FH309" s="217"/>
      <c r="FI309" s="217"/>
      <c r="FJ309" s="217"/>
      <c r="FK309" s="217"/>
      <c r="FL309" s="217"/>
      <c r="FM309" s="217"/>
      <c r="FN309" s="217"/>
      <c r="FO309" s="217"/>
      <c r="FP309" s="217"/>
      <c r="FQ309" s="217"/>
      <c r="FR309" s="217"/>
      <c r="FS309" s="217"/>
      <c r="FT309" s="217"/>
      <c r="FU309" s="217"/>
      <c r="FV309" s="217"/>
      <c r="FW309" s="217"/>
      <c r="FX309" s="217"/>
      <c r="FY309" s="217"/>
      <c r="FZ309" s="217"/>
      <c r="GA309" s="217"/>
      <c r="GB309" s="217"/>
      <c r="GC309" s="217"/>
      <c r="GD309" s="217"/>
      <c r="GE309" s="217"/>
      <c r="GF309" s="217"/>
      <c r="GG309" s="217"/>
      <c r="GH309" s="217"/>
      <c r="GI309" s="217"/>
      <c r="GJ309" s="217"/>
      <c r="GK309" s="217"/>
      <c r="GL309" s="217"/>
      <c r="GM309" s="217"/>
      <c r="GN309" s="217"/>
      <c r="GO309" s="217"/>
      <c r="GP309" s="217"/>
      <c r="GQ309" s="217"/>
      <c r="GR309" s="217"/>
      <c r="GS309" s="217"/>
      <c r="GT309" s="217"/>
      <c r="GU309" s="217"/>
      <c r="GV309" s="217"/>
      <c r="GW309" s="217"/>
      <c r="GX309" s="217"/>
      <c r="GY309" s="217"/>
      <c r="GZ309" s="217"/>
      <c r="HA309" s="217"/>
      <c r="HB309" s="217"/>
      <c r="HC309" s="217"/>
      <c r="HD309" s="217"/>
      <c r="HE309" s="217"/>
      <c r="HF309" s="217"/>
      <c r="HG309" s="217"/>
      <c r="HH309" s="217"/>
      <c r="HI309" s="217"/>
      <c r="HJ309" s="217"/>
      <c r="HK309" s="217"/>
      <c r="HL309" s="217"/>
      <c r="HM309" s="217"/>
      <c r="HN309" s="217"/>
      <c r="HO309" s="217"/>
      <c r="HP309" s="217"/>
      <c r="HQ309" s="217"/>
      <c r="HR309" s="217"/>
      <c r="HS309" s="217"/>
      <c r="HT309" s="217"/>
      <c r="HU309" s="217"/>
      <c r="HV309" s="217"/>
      <c r="HW309" s="217"/>
      <c r="HX309" s="217"/>
      <c r="HY309" s="217"/>
      <c r="HZ309" s="217"/>
      <c r="IA309" s="217"/>
      <c r="IB309" s="217"/>
      <c r="IC309" s="217"/>
      <c r="ID309" s="217"/>
      <c r="IE309" s="217"/>
      <c r="IF309" s="217"/>
      <c r="IG309" s="217"/>
      <c r="IH309" s="217"/>
      <c r="II309" s="217"/>
      <c r="IJ309" s="217"/>
      <c r="IK309" s="217"/>
      <c r="IL309" s="217"/>
      <c r="IM309" s="217"/>
      <c r="IN309" s="217"/>
      <c r="IO309" s="217"/>
      <c r="IP309" s="217"/>
      <c r="IQ309" s="217"/>
      <c r="IR309" s="217"/>
      <c r="IS309" s="217"/>
      <c r="IT309" s="217"/>
      <c r="IU309" s="217"/>
      <c r="IV309" s="217"/>
      <c r="IW309" s="217"/>
      <c r="IX309" s="217"/>
      <c r="IY309" s="217"/>
      <c r="IZ309" s="217"/>
      <c r="JA309" s="217"/>
      <c r="JB309" s="217"/>
      <c r="JC309" s="217"/>
      <c r="JD309" s="217"/>
      <c r="JE309" s="217"/>
      <c r="JF309" s="217"/>
      <c r="JG309" s="217"/>
      <c r="JH309" s="217"/>
      <c r="JI309" s="217"/>
      <c r="JJ309" s="217"/>
      <c r="JK309" s="217"/>
      <c r="JL309" s="217"/>
      <c r="JM309" s="217"/>
      <c r="JN309" s="217"/>
      <c r="JO309" s="217"/>
      <c r="JP309" s="217"/>
      <c r="JQ309" s="217"/>
      <c r="JR309" s="217"/>
      <c r="JS309" s="217"/>
      <c r="JT309" s="217"/>
      <c r="JU309" s="217"/>
      <c r="JV309" s="217"/>
      <c r="JW309" s="217"/>
      <c r="JX309" s="217"/>
      <c r="JY309" s="217"/>
      <c r="JZ309" s="217"/>
      <c r="KA309" s="217"/>
      <c r="KB309" s="217"/>
      <c r="KC309" s="217"/>
      <c r="KD309" s="217"/>
      <c r="KE309" s="217"/>
      <c r="KF309" s="217"/>
      <c r="KG309" s="217"/>
      <c r="KH309" s="217"/>
      <c r="KI309" s="217"/>
      <c r="KJ309" s="217"/>
      <c r="KK309" s="217"/>
      <c r="KL309" s="217"/>
      <c r="KM309" s="217"/>
      <c r="KN309" s="217"/>
      <c r="KO309" s="217"/>
      <c r="KP309" s="217"/>
      <c r="KQ309" s="217"/>
      <c r="KR309" s="217"/>
      <c r="KS309" s="217"/>
      <c r="KT309" s="217"/>
      <c r="KU309" s="217"/>
      <c r="KV309" s="217"/>
      <c r="KW309" s="217"/>
      <c r="KX309" s="217"/>
      <c r="KY309" s="217"/>
      <c r="KZ309" s="217"/>
      <c r="LA309" s="217"/>
      <c r="LB309" s="217"/>
      <c r="LC309" s="217"/>
      <c r="LD309" s="217"/>
      <c r="LE309" s="217"/>
      <c r="LF309" s="217"/>
      <c r="LG309" s="217"/>
      <c r="LH309" s="217"/>
      <c r="LI309" s="217"/>
      <c r="LJ309" s="217"/>
      <c r="LK309" s="217"/>
      <c r="LL309" s="217"/>
      <c r="LM309" s="217"/>
      <c r="LN309" s="217"/>
      <c r="LO309" s="217"/>
    </row>
    <row r="310" spans="7:327" x14ac:dyDescent="0.2"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  <c r="AA310" s="217"/>
      <c r="AB310" s="217"/>
      <c r="AC310" s="217"/>
      <c r="AD310" s="217"/>
      <c r="AE310" s="217"/>
      <c r="AF310" s="217"/>
      <c r="AG310" s="217"/>
      <c r="AH310" s="217"/>
      <c r="AI310" s="217"/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7"/>
      <c r="BA310" s="217"/>
      <c r="BB310" s="217"/>
      <c r="BC310" s="217"/>
      <c r="BD310" s="217"/>
      <c r="BE310" s="217"/>
      <c r="BF310" s="217"/>
      <c r="BG310" s="217"/>
      <c r="BH310" s="217"/>
      <c r="BI310" s="217"/>
      <c r="BJ310" s="217"/>
      <c r="BK310" s="217"/>
      <c r="BL310" s="217"/>
      <c r="BM310" s="217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  <c r="BZ310" s="217"/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7"/>
      <c r="CM310" s="217"/>
      <c r="CN310" s="217"/>
      <c r="CO310" s="217"/>
      <c r="CP310" s="217"/>
      <c r="CQ310" s="217"/>
      <c r="CR310" s="217"/>
      <c r="CS310" s="217"/>
      <c r="CT310" s="217"/>
      <c r="CU310" s="217"/>
      <c r="CV310" s="217"/>
      <c r="CW310" s="217"/>
      <c r="CX310" s="217"/>
      <c r="CY310" s="217"/>
      <c r="CZ310" s="217"/>
      <c r="DA310" s="217"/>
      <c r="DB310" s="217"/>
      <c r="DC310" s="217"/>
      <c r="DD310" s="217"/>
      <c r="DE310" s="217"/>
      <c r="DF310" s="217"/>
      <c r="DG310" s="217"/>
      <c r="DH310" s="217"/>
      <c r="DI310" s="217"/>
      <c r="DJ310" s="217"/>
      <c r="DK310" s="217"/>
      <c r="DL310" s="217"/>
      <c r="DM310" s="217"/>
      <c r="DN310" s="217"/>
      <c r="DO310" s="217"/>
      <c r="DP310" s="217"/>
      <c r="DQ310" s="217"/>
      <c r="DR310" s="217"/>
      <c r="DS310" s="217"/>
      <c r="DT310" s="217"/>
      <c r="DU310" s="217"/>
      <c r="DV310" s="217"/>
      <c r="DW310" s="217"/>
      <c r="DX310" s="217"/>
      <c r="DY310" s="217"/>
      <c r="DZ310" s="217"/>
      <c r="EA310" s="217"/>
      <c r="EB310" s="217"/>
      <c r="EC310" s="217"/>
      <c r="ED310" s="217"/>
      <c r="EE310" s="217"/>
      <c r="EF310" s="217"/>
      <c r="EG310" s="217"/>
      <c r="EH310" s="217"/>
      <c r="EI310" s="217"/>
      <c r="EJ310" s="217"/>
      <c r="EK310" s="217"/>
      <c r="EL310" s="217"/>
      <c r="EM310" s="217"/>
      <c r="EN310" s="217"/>
      <c r="EO310" s="217"/>
      <c r="EP310" s="217"/>
      <c r="EQ310" s="217"/>
      <c r="ER310" s="217"/>
      <c r="ES310" s="217"/>
      <c r="ET310" s="217"/>
      <c r="EU310" s="217"/>
      <c r="EV310" s="217"/>
      <c r="EW310" s="217"/>
      <c r="EX310" s="217"/>
      <c r="EY310" s="217"/>
      <c r="EZ310" s="217"/>
      <c r="FA310" s="217"/>
      <c r="FB310" s="217"/>
      <c r="FC310" s="217"/>
      <c r="FD310" s="217"/>
      <c r="FE310" s="217"/>
      <c r="FF310" s="217"/>
      <c r="FG310" s="217"/>
      <c r="FH310" s="217"/>
      <c r="FI310" s="217"/>
      <c r="FJ310" s="217"/>
      <c r="FK310" s="217"/>
      <c r="FL310" s="217"/>
      <c r="FM310" s="217"/>
      <c r="FN310" s="217"/>
      <c r="FO310" s="217"/>
      <c r="FP310" s="217"/>
      <c r="FQ310" s="217"/>
      <c r="FR310" s="217"/>
      <c r="FS310" s="217"/>
      <c r="FT310" s="217"/>
      <c r="FU310" s="217"/>
      <c r="FV310" s="217"/>
      <c r="FW310" s="217"/>
      <c r="FX310" s="217"/>
      <c r="FY310" s="217"/>
      <c r="FZ310" s="217"/>
      <c r="GA310" s="217"/>
      <c r="GB310" s="217"/>
      <c r="GC310" s="217"/>
      <c r="GD310" s="217"/>
      <c r="GE310" s="217"/>
      <c r="GF310" s="217"/>
      <c r="GG310" s="217"/>
      <c r="GH310" s="217"/>
      <c r="GI310" s="217"/>
      <c r="GJ310" s="217"/>
      <c r="GK310" s="217"/>
      <c r="GL310" s="217"/>
      <c r="GM310" s="217"/>
      <c r="GN310" s="217"/>
      <c r="GO310" s="217"/>
      <c r="GP310" s="217"/>
      <c r="GQ310" s="217"/>
      <c r="GR310" s="217"/>
      <c r="GS310" s="217"/>
      <c r="GT310" s="217"/>
      <c r="GU310" s="217"/>
      <c r="GV310" s="217"/>
      <c r="GW310" s="217"/>
      <c r="GX310" s="217"/>
      <c r="GY310" s="217"/>
      <c r="GZ310" s="217"/>
      <c r="HA310" s="217"/>
      <c r="HB310" s="217"/>
      <c r="HC310" s="217"/>
      <c r="HD310" s="217"/>
      <c r="HE310" s="217"/>
      <c r="HF310" s="217"/>
      <c r="HG310" s="217"/>
      <c r="HH310" s="217"/>
      <c r="HI310" s="217"/>
      <c r="HJ310" s="217"/>
      <c r="HK310" s="217"/>
      <c r="HL310" s="217"/>
      <c r="HM310" s="217"/>
      <c r="HN310" s="217"/>
      <c r="HO310" s="217"/>
      <c r="HP310" s="217"/>
      <c r="HQ310" s="217"/>
      <c r="HR310" s="217"/>
      <c r="HS310" s="217"/>
      <c r="HT310" s="217"/>
      <c r="HU310" s="217"/>
      <c r="HV310" s="217"/>
      <c r="HW310" s="217"/>
      <c r="HX310" s="217"/>
      <c r="HY310" s="217"/>
      <c r="HZ310" s="217"/>
      <c r="IA310" s="217"/>
      <c r="IB310" s="217"/>
      <c r="IC310" s="217"/>
      <c r="ID310" s="217"/>
      <c r="IE310" s="217"/>
      <c r="IF310" s="217"/>
      <c r="IG310" s="217"/>
      <c r="IH310" s="217"/>
      <c r="II310" s="217"/>
      <c r="IJ310" s="217"/>
      <c r="IK310" s="217"/>
      <c r="IL310" s="217"/>
      <c r="IM310" s="217"/>
      <c r="IN310" s="217"/>
      <c r="IO310" s="217"/>
      <c r="IP310" s="217"/>
      <c r="IQ310" s="217"/>
      <c r="IR310" s="217"/>
      <c r="IS310" s="217"/>
      <c r="IT310" s="217"/>
      <c r="IU310" s="217"/>
      <c r="IV310" s="217"/>
      <c r="IW310" s="217"/>
      <c r="IX310" s="217"/>
      <c r="IY310" s="217"/>
      <c r="IZ310" s="217"/>
      <c r="JA310" s="217"/>
      <c r="JB310" s="217"/>
      <c r="JC310" s="217"/>
      <c r="JD310" s="217"/>
      <c r="JE310" s="217"/>
      <c r="JF310" s="217"/>
      <c r="JG310" s="217"/>
      <c r="JH310" s="217"/>
      <c r="JI310" s="217"/>
      <c r="JJ310" s="217"/>
      <c r="JK310" s="217"/>
      <c r="JL310" s="217"/>
      <c r="JM310" s="217"/>
      <c r="JN310" s="217"/>
      <c r="JO310" s="217"/>
      <c r="JP310" s="217"/>
      <c r="JQ310" s="217"/>
      <c r="JR310" s="217"/>
      <c r="JS310" s="217"/>
      <c r="JT310" s="217"/>
      <c r="JU310" s="217"/>
      <c r="JV310" s="217"/>
      <c r="JW310" s="217"/>
      <c r="JX310" s="217"/>
      <c r="JY310" s="217"/>
      <c r="JZ310" s="217"/>
      <c r="KA310" s="217"/>
      <c r="KB310" s="217"/>
      <c r="KC310" s="217"/>
      <c r="KD310" s="217"/>
      <c r="KE310" s="217"/>
      <c r="KF310" s="217"/>
      <c r="KG310" s="217"/>
      <c r="KH310" s="217"/>
      <c r="KI310" s="217"/>
      <c r="KJ310" s="217"/>
      <c r="KK310" s="217"/>
      <c r="KL310" s="217"/>
      <c r="KM310" s="217"/>
      <c r="KN310" s="217"/>
      <c r="KO310" s="217"/>
      <c r="KP310" s="217"/>
      <c r="KQ310" s="217"/>
      <c r="KR310" s="217"/>
      <c r="KS310" s="217"/>
      <c r="KT310" s="217"/>
      <c r="KU310" s="217"/>
      <c r="KV310" s="217"/>
      <c r="KW310" s="217"/>
      <c r="KX310" s="217"/>
      <c r="KY310" s="217"/>
      <c r="KZ310" s="217"/>
      <c r="LA310" s="217"/>
      <c r="LB310" s="217"/>
      <c r="LC310" s="217"/>
      <c r="LD310" s="217"/>
      <c r="LE310" s="217"/>
      <c r="LF310" s="217"/>
      <c r="LG310" s="217"/>
      <c r="LH310" s="217"/>
      <c r="LI310" s="217"/>
      <c r="LJ310" s="217"/>
      <c r="LK310" s="217"/>
      <c r="LL310" s="217"/>
      <c r="LM310" s="217"/>
      <c r="LN310" s="217"/>
      <c r="LO310" s="217"/>
    </row>
    <row r="311" spans="7:327" x14ac:dyDescent="0.2"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  <c r="BH311" s="217"/>
      <c r="BI311" s="217"/>
      <c r="BJ311" s="217"/>
      <c r="BK311" s="217"/>
      <c r="BL311" s="217"/>
      <c r="BM311" s="217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  <c r="CW311" s="217"/>
      <c r="CX311" s="217"/>
      <c r="CY311" s="217"/>
      <c r="CZ311" s="217"/>
      <c r="DA311" s="217"/>
      <c r="DB311" s="217"/>
      <c r="DC311" s="217"/>
      <c r="DD311" s="217"/>
      <c r="DE311" s="217"/>
      <c r="DF311" s="217"/>
      <c r="DG311" s="217"/>
      <c r="DH311" s="217"/>
      <c r="DI311" s="217"/>
      <c r="DJ311" s="217"/>
      <c r="DK311" s="217"/>
      <c r="DL311" s="217"/>
      <c r="DM311" s="217"/>
      <c r="DN311" s="217"/>
      <c r="DO311" s="217"/>
      <c r="DP311" s="217"/>
      <c r="DQ311" s="217"/>
      <c r="DR311" s="217"/>
      <c r="DS311" s="217"/>
      <c r="DT311" s="217"/>
      <c r="DU311" s="217"/>
      <c r="DV311" s="217"/>
      <c r="DW311" s="217"/>
      <c r="DX311" s="217"/>
      <c r="DY311" s="217"/>
      <c r="DZ311" s="217"/>
      <c r="EA311" s="217"/>
      <c r="EB311" s="217"/>
      <c r="EC311" s="217"/>
      <c r="ED311" s="217"/>
      <c r="EE311" s="217"/>
      <c r="EF311" s="217"/>
      <c r="EG311" s="217"/>
      <c r="EH311" s="217"/>
      <c r="EI311" s="217"/>
      <c r="EJ311" s="217"/>
      <c r="EK311" s="217"/>
      <c r="EL311" s="217"/>
      <c r="EM311" s="217"/>
      <c r="EN311" s="217"/>
      <c r="EO311" s="217"/>
      <c r="EP311" s="217"/>
      <c r="EQ311" s="217"/>
      <c r="ER311" s="217"/>
      <c r="ES311" s="217"/>
      <c r="ET311" s="217"/>
      <c r="EU311" s="217"/>
      <c r="EV311" s="217"/>
      <c r="EW311" s="217"/>
      <c r="EX311" s="217"/>
      <c r="EY311" s="217"/>
      <c r="EZ311" s="217"/>
      <c r="FA311" s="217"/>
      <c r="FB311" s="217"/>
      <c r="FC311" s="217"/>
      <c r="FD311" s="217"/>
      <c r="FE311" s="217"/>
      <c r="FF311" s="217"/>
      <c r="FG311" s="217"/>
      <c r="FH311" s="217"/>
      <c r="FI311" s="217"/>
      <c r="FJ311" s="217"/>
      <c r="FK311" s="217"/>
      <c r="FL311" s="217"/>
      <c r="FM311" s="217"/>
      <c r="FN311" s="217"/>
      <c r="FO311" s="217"/>
      <c r="FP311" s="217"/>
      <c r="FQ311" s="217"/>
      <c r="FR311" s="217"/>
      <c r="FS311" s="217"/>
      <c r="FT311" s="217"/>
      <c r="FU311" s="217"/>
      <c r="FV311" s="217"/>
      <c r="FW311" s="217"/>
      <c r="FX311" s="217"/>
      <c r="FY311" s="217"/>
      <c r="FZ311" s="217"/>
      <c r="GA311" s="217"/>
      <c r="GB311" s="217"/>
      <c r="GC311" s="217"/>
      <c r="GD311" s="217"/>
      <c r="GE311" s="217"/>
      <c r="GF311" s="217"/>
      <c r="GG311" s="217"/>
      <c r="GH311" s="217"/>
      <c r="GI311" s="217"/>
      <c r="GJ311" s="217"/>
      <c r="GK311" s="217"/>
      <c r="GL311" s="217"/>
      <c r="GM311" s="217"/>
      <c r="GN311" s="217"/>
      <c r="GO311" s="217"/>
      <c r="GP311" s="217"/>
      <c r="GQ311" s="217"/>
      <c r="GR311" s="217"/>
      <c r="GS311" s="217"/>
      <c r="GT311" s="217"/>
      <c r="GU311" s="217"/>
      <c r="GV311" s="217"/>
      <c r="GW311" s="217"/>
      <c r="GX311" s="217"/>
      <c r="GY311" s="217"/>
      <c r="GZ311" s="217"/>
      <c r="HA311" s="217"/>
      <c r="HB311" s="217"/>
      <c r="HC311" s="217"/>
      <c r="HD311" s="217"/>
      <c r="HE311" s="217"/>
      <c r="HF311" s="217"/>
      <c r="HG311" s="217"/>
      <c r="HH311" s="217"/>
      <c r="HI311" s="217"/>
      <c r="HJ311" s="217"/>
      <c r="HK311" s="217"/>
      <c r="HL311" s="217"/>
      <c r="HM311" s="217"/>
      <c r="HN311" s="217"/>
      <c r="HO311" s="217"/>
      <c r="HP311" s="217"/>
      <c r="HQ311" s="217"/>
      <c r="HR311" s="217"/>
      <c r="HS311" s="217"/>
      <c r="HT311" s="217"/>
      <c r="HU311" s="217"/>
      <c r="HV311" s="217"/>
      <c r="HW311" s="217"/>
      <c r="HX311" s="217"/>
      <c r="HY311" s="217"/>
      <c r="HZ311" s="217"/>
      <c r="IA311" s="217"/>
      <c r="IB311" s="217"/>
      <c r="IC311" s="217"/>
      <c r="ID311" s="217"/>
      <c r="IE311" s="217"/>
      <c r="IF311" s="217"/>
      <c r="IG311" s="217"/>
      <c r="IH311" s="217"/>
      <c r="II311" s="217"/>
      <c r="IJ311" s="217"/>
      <c r="IK311" s="217"/>
      <c r="IL311" s="217"/>
      <c r="IM311" s="217"/>
      <c r="IN311" s="217"/>
      <c r="IO311" s="217"/>
      <c r="IP311" s="217"/>
      <c r="IQ311" s="217"/>
      <c r="IR311" s="217"/>
      <c r="IS311" s="217"/>
      <c r="IT311" s="217"/>
      <c r="IU311" s="217"/>
      <c r="IV311" s="217"/>
      <c r="IW311" s="217"/>
      <c r="IX311" s="217"/>
      <c r="IY311" s="217"/>
      <c r="IZ311" s="217"/>
      <c r="JA311" s="217"/>
      <c r="JB311" s="217"/>
      <c r="JC311" s="217"/>
      <c r="JD311" s="217"/>
      <c r="JE311" s="217"/>
      <c r="JF311" s="217"/>
      <c r="JG311" s="217"/>
      <c r="JH311" s="217"/>
      <c r="JI311" s="217"/>
      <c r="JJ311" s="217"/>
      <c r="JK311" s="217"/>
      <c r="JL311" s="217"/>
      <c r="JM311" s="217"/>
      <c r="JN311" s="217"/>
      <c r="JO311" s="217"/>
      <c r="JP311" s="217"/>
      <c r="JQ311" s="217"/>
      <c r="JR311" s="217"/>
      <c r="JS311" s="217"/>
      <c r="JT311" s="217"/>
      <c r="JU311" s="217"/>
      <c r="JV311" s="217"/>
      <c r="JW311" s="217"/>
      <c r="JX311" s="217"/>
      <c r="JY311" s="217"/>
      <c r="JZ311" s="217"/>
      <c r="KA311" s="217"/>
      <c r="KB311" s="217"/>
      <c r="KC311" s="217"/>
      <c r="KD311" s="217"/>
      <c r="KE311" s="217"/>
      <c r="KF311" s="217"/>
      <c r="KG311" s="217"/>
      <c r="KH311" s="217"/>
      <c r="KI311" s="217"/>
      <c r="KJ311" s="217"/>
      <c r="KK311" s="217"/>
      <c r="KL311" s="217"/>
      <c r="KM311" s="217"/>
      <c r="KN311" s="217"/>
      <c r="KO311" s="217"/>
      <c r="KP311" s="217"/>
      <c r="KQ311" s="217"/>
      <c r="KR311" s="217"/>
      <c r="KS311" s="217"/>
      <c r="KT311" s="217"/>
      <c r="KU311" s="217"/>
      <c r="KV311" s="217"/>
      <c r="KW311" s="217"/>
      <c r="KX311" s="217"/>
      <c r="KY311" s="217"/>
      <c r="KZ311" s="217"/>
      <c r="LA311" s="217"/>
      <c r="LB311" s="217"/>
      <c r="LC311" s="217"/>
      <c r="LD311" s="217"/>
      <c r="LE311" s="217"/>
      <c r="LF311" s="217"/>
      <c r="LG311" s="217"/>
      <c r="LH311" s="217"/>
      <c r="LI311" s="217"/>
      <c r="LJ311" s="217"/>
      <c r="LK311" s="217"/>
      <c r="LL311" s="217"/>
      <c r="LM311" s="217"/>
      <c r="LN311" s="217"/>
      <c r="LO311" s="217"/>
    </row>
    <row r="312" spans="7:327" x14ac:dyDescent="0.2"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  <c r="AA312" s="217"/>
      <c r="AB312" s="217"/>
      <c r="AC312" s="217"/>
      <c r="AD312" s="217"/>
      <c r="AE312" s="217"/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7"/>
      <c r="BA312" s="217"/>
      <c r="BB312" s="217"/>
      <c r="BC312" s="217"/>
      <c r="BD312" s="217"/>
      <c r="BE312" s="217"/>
      <c r="BF312" s="217"/>
      <c r="BG312" s="217"/>
      <c r="BH312" s="217"/>
      <c r="BI312" s="217"/>
      <c r="BJ312" s="217"/>
      <c r="BK312" s="217"/>
      <c r="BL312" s="217"/>
      <c r="BM312" s="217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7"/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7"/>
      <c r="CU312" s="217"/>
      <c r="CV312" s="217"/>
      <c r="CW312" s="217"/>
      <c r="CX312" s="217"/>
      <c r="CY312" s="217"/>
      <c r="CZ312" s="217"/>
      <c r="DA312" s="217"/>
      <c r="DB312" s="217"/>
      <c r="DC312" s="217"/>
      <c r="DD312" s="217"/>
      <c r="DE312" s="217"/>
      <c r="DF312" s="217"/>
      <c r="DG312" s="217"/>
      <c r="DH312" s="217"/>
      <c r="DI312" s="217"/>
      <c r="DJ312" s="217"/>
      <c r="DK312" s="217"/>
      <c r="DL312" s="217"/>
      <c r="DM312" s="217"/>
      <c r="DN312" s="217"/>
      <c r="DO312" s="217"/>
      <c r="DP312" s="217"/>
      <c r="DQ312" s="217"/>
      <c r="DR312" s="217"/>
      <c r="DS312" s="217"/>
      <c r="DT312" s="217"/>
      <c r="DU312" s="217"/>
      <c r="DV312" s="217"/>
      <c r="DW312" s="217"/>
      <c r="DX312" s="217"/>
      <c r="DY312" s="217"/>
      <c r="DZ312" s="217"/>
      <c r="EA312" s="217"/>
      <c r="EB312" s="217"/>
      <c r="EC312" s="217"/>
      <c r="ED312" s="217"/>
      <c r="EE312" s="217"/>
      <c r="EF312" s="217"/>
      <c r="EG312" s="217"/>
      <c r="EH312" s="217"/>
      <c r="EI312" s="217"/>
      <c r="EJ312" s="217"/>
      <c r="EK312" s="217"/>
      <c r="EL312" s="217"/>
      <c r="EM312" s="217"/>
      <c r="EN312" s="217"/>
      <c r="EO312" s="217"/>
      <c r="EP312" s="217"/>
      <c r="EQ312" s="217"/>
      <c r="ER312" s="217"/>
      <c r="ES312" s="217"/>
      <c r="ET312" s="217"/>
      <c r="EU312" s="217"/>
      <c r="EV312" s="217"/>
      <c r="EW312" s="217"/>
      <c r="EX312" s="217"/>
      <c r="EY312" s="217"/>
      <c r="EZ312" s="217"/>
      <c r="FA312" s="217"/>
      <c r="FB312" s="217"/>
      <c r="FC312" s="217"/>
      <c r="FD312" s="217"/>
      <c r="FE312" s="217"/>
      <c r="FF312" s="217"/>
      <c r="FG312" s="217"/>
      <c r="FH312" s="217"/>
      <c r="FI312" s="217"/>
      <c r="FJ312" s="217"/>
      <c r="FK312" s="217"/>
      <c r="FL312" s="217"/>
      <c r="FM312" s="217"/>
      <c r="FN312" s="217"/>
      <c r="FO312" s="217"/>
      <c r="FP312" s="217"/>
      <c r="FQ312" s="217"/>
      <c r="FR312" s="217"/>
      <c r="FS312" s="217"/>
      <c r="FT312" s="217"/>
      <c r="FU312" s="217"/>
      <c r="FV312" s="217"/>
      <c r="FW312" s="217"/>
      <c r="FX312" s="217"/>
      <c r="FY312" s="217"/>
      <c r="FZ312" s="217"/>
      <c r="GA312" s="217"/>
      <c r="GB312" s="217"/>
      <c r="GC312" s="217"/>
      <c r="GD312" s="217"/>
      <c r="GE312" s="217"/>
      <c r="GF312" s="217"/>
      <c r="GG312" s="217"/>
      <c r="GH312" s="217"/>
      <c r="GI312" s="217"/>
      <c r="GJ312" s="217"/>
      <c r="GK312" s="217"/>
      <c r="GL312" s="217"/>
      <c r="GM312" s="217"/>
      <c r="GN312" s="217"/>
      <c r="GO312" s="217"/>
      <c r="GP312" s="217"/>
      <c r="GQ312" s="217"/>
      <c r="GR312" s="217"/>
      <c r="GS312" s="217"/>
      <c r="GT312" s="217"/>
      <c r="GU312" s="217"/>
      <c r="GV312" s="217"/>
      <c r="GW312" s="217"/>
      <c r="GX312" s="217"/>
      <c r="GY312" s="217"/>
      <c r="GZ312" s="217"/>
      <c r="HA312" s="217"/>
      <c r="HB312" s="217"/>
      <c r="HC312" s="217"/>
      <c r="HD312" s="217"/>
      <c r="HE312" s="217"/>
      <c r="HF312" s="217"/>
      <c r="HG312" s="217"/>
      <c r="HH312" s="217"/>
      <c r="HI312" s="217"/>
      <c r="HJ312" s="217"/>
      <c r="HK312" s="217"/>
      <c r="HL312" s="217"/>
      <c r="HM312" s="217"/>
      <c r="HN312" s="217"/>
      <c r="HO312" s="217"/>
      <c r="HP312" s="217"/>
      <c r="HQ312" s="217"/>
      <c r="HR312" s="217"/>
      <c r="HS312" s="217"/>
      <c r="HT312" s="217"/>
      <c r="HU312" s="217"/>
      <c r="HV312" s="217"/>
      <c r="HW312" s="217"/>
      <c r="HX312" s="217"/>
      <c r="HY312" s="217"/>
      <c r="HZ312" s="217"/>
      <c r="IA312" s="217"/>
      <c r="IB312" s="217"/>
      <c r="IC312" s="217"/>
      <c r="ID312" s="217"/>
      <c r="IE312" s="217"/>
      <c r="IF312" s="217"/>
      <c r="IG312" s="217"/>
      <c r="IH312" s="217"/>
      <c r="II312" s="217"/>
      <c r="IJ312" s="217"/>
      <c r="IK312" s="217"/>
      <c r="IL312" s="217"/>
      <c r="IM312" s="217"/>
      <c r="IN312" s="217"/>
      <c r="IO312" s="217"/>
      <c r="IP312" s="217"/>
      <c r="IQ312" s="217"/>
      <c r="IR312" s="217"/>
      <c r="IS312" s="217"/>
      <c r="IT312" s="217"/>
      <c r="IU312" s="217"/>
      <c r="IV312" s="217"/>
      <c r="IW312" s="217"/>
      <c r="IX312" s="217"/>
      <c r="IY312" s="217"/>
      <c r="IZ312" s="217"/>
      <c r="JA312" s="217"/>
      <c r="JB312" s="217"/>
      <c r="JC312" s="217"/>
      <c r="JD312" s="217"/>
      <c r="JE312" s="217"/>
      <c r="JF312" s="217"/>
      <c r="JG312" s="217"/>
      <c r="JH312" s="217"/>
      <c r="JI312" s="217"/>
      <c r="JJ312" s="217"/>
      <c r="JK312" s="217"/>
      <c r="JL312" s="217"/>
      <c r="JM312" s="217"/>
      <c r="JN312" s="217"/>
      <c r="JO312" s="217"/>
      <c r="JP312" s="217"/>
      <c r="JQ312" s="217"/>
      <c r="JR312" s="217"/>
      <c r="JS312" s="217"/>
      <c r="JT312" s="217"/>
      <c r="JU312" s="217"/>
      <c r="JV312" s="217"/>
      <c r="JW312" s="217"/>
      <c r="JX312" s="217"/>
      <c r="JY312" s="217"/>
      <c r="JZ312" s="217"/>
      <c r="KA312" s="217"/>
      <c r="KB312" s="217"/>
      <c r="KC312" s="217"/>
      <c r="KD312" s="217"/>
      <c r="KE312" s="217"/>
      <c r="KF312" s="217"/>
      <c r="KG312" s="217"/>
      <c r="KH312" s="217"/>
      <c r="KI312" s="217"/>
      <c r="KJ312" s="217"/>
      <c r="KK312" s="217"/>
      <c r="KL312" s="217"/>
      <c r="KM312" s="217"/>
      <c r="KN312" s="217"/>
      <c r="KO312" s="217"/>
      <c r="KP312" s="217"/>
      <c r="KQ312" s="217"/>
      <c r="KR312" s="217"/>
      <c r="KS312" s="217"/>
      <c r="KT312" s="217"/>
      <c r="KU312" s="217"/>
      <c r="KV312" s="217"/>
      <c r="KW312" s="217"/>
      <c r="KX312" s="217"/>
      <c r="KY312" s="217"/>
      <c r="KZ312" s="217"/>
      <c r="LA312" s="217"/>
      <c r="LB312" s="217"/>
      <c r="LC312" s="217"/>
      <c r="LD312" s="217"/>
      <c r="LE312" s="217"/>
      <c r="LF312" s="217"/>
      <c r="LG312" s="217"/>
      <c r="LH312" s="217"/>
      <c r="LI312" s="217"/>
      <c r="LJ312" s="217"/>
      <c r="LK312" s="217"/>
      <c r="LL312" s="217"/>
      <c r="LM312" s="217"/>
      <c r="LN312" s="217"/>
      <c r="LO312" s="217"/>
    </row>
    <row r="313" spans="7:327" x14ac:dyDescent="0.2"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17"/>
      <c r="Y313" s="217"/>
      <c r="Z313" s="217"/>
      <c r="AA313" s="217"/>
      <c r="AB313" s="217"/>
      <c r="AC313" s="217"/>
      <c r="AD313" s="217"/>
      <c r="AE313" s="217"/>
      <c r="AF313" s="217"/>
      <c r="AG313" s="217"/>
      <c r="AH313" s="217"/>
      <c r="AI313" s="217"/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AZ313" s="217"/>
      <c r="BA313" s="217"/>
      <c r="BB313" s="217"/>
      <c r="BC313" s="217"/>
      <c r="BD313" s="217"/>
      <c r="BE313" s="217"/>
      <c r="BF313" s="217"/>
      <c r="BG313" s="217"/>
      <c r="BH313" s="217"/>
      <c r="BI313" s="217"/>
      <c r="BJ313" s="217"/>
      <c r="BK313" s="217"/>
      <c r="BL313" s="217"/>
      <c r="BM313" s="217"/>
      <c r="BN313" s="217"/>
      <c r="BO313" s="217"/>
      <c r="BP313" s="217"/>
      <c r="BQ313" s="217"/>
      <c r="BR313" s="217"/>
      <c r="BS313" s="217"/>
      <c r="BT313" s="217"/>
      <c r="BU313" s="217"/>
      <c r="BV313" s="217"/>
      <c r="BW313" s="217"/>
      <c r="BX313" s="217"/>
      <c r="BY313" s="217"/>
      <c r="BZ313" s="217"/>
      <c r="CA313" s="217"/>
      <c r="CB313" s="217"/>
      <c r="CC313" s="217"/>
      <c r="CD313" s="217"/>
      <c r="CE313" s="217"/>
      <c r="CF313" s="217"/>
      <c r="CG313" s="217"/>
      <c r="CH313" s="217"/>
      <c r="CI313" s="217"/>
      <c r="CJ313" s="217"/>
      <c r="CK313" s="217"/>
      <c r="CL313" s="217"/>
      <c r="CM313" s="217"/>
      <c r="CN313" s="217"/>
      <c r="CO313" s="217"/>
      <c r="CP313" s="217"/>
      <c r="CQ313" s="217"/>
      <c r="CR313" s="217"/>
      <c r="CS313" s="217"/>
      <c r="CT313" s="217"/>
      <c r="CU313" s="217"/>
      <c r="CV313" s="217"/>
      <c r="CW313" s="217"/>
      <c r="CX313" s="217"/>
      <c r="CY313" s="217"/>
      <c r="CZ313" s="217"/>
      <c r="DA313" s="217"/>
      <c r="DB313" s="217"/>
      <c r="DC313" s="217"/>
      <c r="DD313" s="217"/>
      <c r="DE313" s="217"/>
      <c r="DF313" s="217"/>
      <c r="DG313" s="217"/>
      <c r="DH313" s="217"/>
      <c r="DI313" s="217"/>
      <c r="DJ313" s="217"/>
      <c r="DK313" s="217"/>
      <c r="DL313" s="217"/>
      <c r="DM313" s="217"/>
      <c r="DN313" s="217"/>
      <c r="DO313" s="217"/>
      <c r="DP313" s="217"/>
      <c r="DQ313" s="217"/>
      <c r="DR313" s="217"/>
      <c r="DS313" s="217"/>
      <c r="DT313" s="217"/>
      <c r="DU313" s="217"/>
      <c r="DV313" s="217"/>
      <c r="DW313" s="217"/>
      <c r="DX313" s="217"/>
      <c r="DY313" s="217"/>
      <c r="DZ313" s="217"/>
      <c r="EA313" s="217"/>
      <c r="EB313" s="217"/>
      <c r="EC313" s="217"/>
      <c r="ED313" s="217"/>
      <c r="EE313" s="217"/>
      <c r="EF313" s="217"/>
      <c r="EG313" s="217"/>
      <c r="EH313" s="217"/>
      <c r="EI313" s="217"/>
      <c r="EJ313" s="217"/>
      <c r="EK313" s="217"/>
      <c r="EL313" s="217"/>
      <c r="EM313" s="217"/>
      <c r="EN313" s="217"/>
      <c r="EO313" s="217"/>
      <c r="EP313" s="217"/>
      <c r="EQ313" s="217"/>
      <c r="ER313" s="217"/>
      <c r="ES313" s="217"/>
      <c r="ET313" s="217"/>
      <c r="EU313" s="217"/>
      <c r="EV313" s="217"/>
      <c r="EW313" s="217"/>
      <c r="EX313" s="217"/>
      <c r="EY313" s="217"/>
      <c r="EZ313" s="217"/>
      <c r="FA313" s="217"/>
      <c r="FB313" s="217"/>
      <c r="FC313" s="217"/>
      <c r="FD313" s="217"/>
      <c r="FE313" s="217"/>
      <c r="FF313" s="217"/>
      <c r="FG313" s="217"/>
      <c r="FH313" s="217"/>
      <c r="FI313" s="217"/>
      <c r="FJ313" s="217"/>
      <c r="FK313" s="217"/>
      <c r="FL313" s="217"/>
      <c r="FM313" s="217"/>
      <c r="FN313" s="217"/>
      <c r="FO313" s="217"/>
      <c r="FP313" s="217"/>
      <c r="FQ313" s="217"/>
      <c r="FR313" s="217"/>
      <c r="FS313" s="217"/>
      <c r="FT313" s="217"/>
      <c r="FU313" s="217"/>
      <c r="FV313" s="217"/>
      <c r="FW313" s="217"/>
      <c r="FX313" s="217"/>
      <c r="FY313" s="217"/>
      <c r="FZ313" s="217"/>
      <c r="GA313" s="217"/>
      <c r="GB313" s="217"/>
      <c r="GC313" s="217"/>
      <c r="GD313" s="217"/>
      <c r="GE313" s="217"/>
      <c r="GF313" s="217"/>
      <c r="GG313" s="217"/>
      <c r="GH313" s="217"/>
      <c r="GI313" s="217"/>
      <c r="GJ313" s="217"/>
      <c r="GK313" s="217"/>
      <c r="GL313" s="217"/>
      <c r="GM313" s="217"/>
      <c r="GN313" s="217"/>
      <c r="GO313" s="217"/>
      <c r="GP313" s="217"/>
      <c r="GQ313" s="217"/>
      <c r="GR313" s="217"/>
      <c r="GS313" s="217"/>
      <c r="GT313" s="217"/>
      <c r="GU313" s="217"/>
      <c r="GV313" s="217"/>
      <c r="GW313" s="217"/>
      <c r="GX313" s="217"/>
      <c r="GY313" s="217"/>
      <c r="GZ313" s="217"/>
      <c r="HA313" s="217"/>
      <c r="HB313" s="217"/>
      <c r="HC313" s="217"/>
      <c r="HD313" s="217"/>
      <c r="HE313" s="217"/>
      <c r="HF313" s="217"/>
      <c r="HG313" s="217"/>
      <c r="HH313" s="217"/>
      <c r="HI313" s="217"/>
      <c r="HJ313" s="217"/>
      <c r="HK313" s="217"/>
      <c r="HL313" s="217"/>
      <c r="HM313" s="217"/>
      <c r="HN313" s="217"/>
      <c r="HO313" s="217"/>
      <c r="HP313" s="217"/>
      <c r="HQ313" s="217"/>
      <c r="HR313" s="217"/>
      <c r="HS313" s="217"/>
      <c r="HT313" s="217"/>
      <c r="HU313" s="217"/>
      <c r="HV313" s="217"/>
      <c r="HW313" s="217"/>
      <c r="HX313" s="217"/>
      <c r="HY313" s="217"/>
      <c r="HZ313" s="217"/>
      <c r="IA313" s="217"/>
      <c r="IB313" s="217"/>
      <c r="IC313" s="217"/>
      <c r="ID313" s="217"/>
      <c r="IE313" s="217"/>
      <c r="IF313" s="217"/>
      <c r="IG313" s="217"/>
      <c r="IH313" s="217"/>
      <c r="II313" s="217"/>
      <c r="IJ313" s="217"/>
      <c r="IK313" s="217"/>
      <c r="IL313" s="217"/>
      <c r="IM313" s="217"/>
      <c r="IN313" s="217"/>
      <c r="IO313" s="217"/>
      <c r="IP313" s="217"/>
      <c r="IQ313" s="217"/>
      <c r="IR313" s="217"/>
      <c r="IS313" s="217"/>
      <c r="IT313" s="217"/>
      <c r="IU313" s="217"/>
      <c r="IV313" s="217"/>
      <c r="IW313" s="217"/>
      <c r="IX313" s="217"/>
      <c r="IY313" s="217"/>
      <c r="IZ313" s="217"/>
      <c r="JA313" s="217"/>
      <c r="JB313" s="217"/>
      <c r="JC313" s="217"/>
      <c r="JD313" s="217"/>
      <c r="JE313" s="217"/>
      <c r="JF313" s="217"/>
      <c r="JG313" s="217"/>
      <c r="JH313" s="217"/>
      <c r="JI313" s="217"/>
      <c r="JJ313" s="217"/>
      <c r="JK313" s="217"/>
      <c r="JL313" s="217"/>
      <c r="JM313" s="217"/>
      <c r="JN313" s="217"/>
      <c r="JO313" s="217"/>
      <c r="JP313" s="217"/>
      <c r="JQ313" s="217"/>
      <c r="JR313" s="217"/>
      <c r="JS313" s="217"/>
      <c r="JT313" s="217"/>
      <c r="JU313" s="217"/>
      <c r="JV313" s="217"/>
      <c r="JW313" s="217"/>
      <c r="JX313" s="217"/>
      <c r="JY313" s="217"/>
      <c r="JZ313" s="217"/>
      <c r="KA313" s="217"/>
      <c r="KB313" s="217"/>
      <c r="KC313" s="217"/>
      <c r="KD313" s="217"/>
      <c r="KE313" s="217"/>
      <c r="KF313" s="217"/>
      <c r="KG313" s="217"/>
      <c r="KH313" s="217"/>
      <c r="KI313" s="217"/>
      <c r="KJ313" s="217"/>
      <c r="KK313" s="217"/>
      <c r="KL313" s="217"/>
      <c r="KM313" s="217"/>
      <c r="KN313" s="217"/>
      <c r="KO313" s="217"/>
      <c r="KP313" s="217"/>
      <c r="KQ313" s="217"/>
      <c r="KR313" s="217"/>
      <c r="KS313" s="217"/>
      <c r="KT313" s="217"/>
      <c r="KU313" s="217"/>
      <c r="KV313" s="217"/>
      <c r="KW313" s="217"/>
      <c r="KX313" s="217"/>
      <c r="KY313" s="217"/>
      <c r="KZ313" s="217"/>
      <c r="LA313" s="217"/>
      <c r="LB313" s="217"/>
      <c r="LC313" s="217"/>
      <c r="LD313" s="217"/>
      <c r="LE313" s="217"/>
      <c r="LF313" s="217"/>
      <c r="LG313" s="217"/>
      <c r="LH313" s="217"/>
      <c r="LI313" s="217"/>
      <c r="LJ313" s="217"/>
      <c r="LK313" s="217"/>
      <c r="LL313" s="217"/>
      <c r="LM313" s="217"/>
      <c r="LN313" s="217"/>
      <c r="LO313" s="217"/>
    </row>
    <row r="314" spans="7:327" x14ac:dyDescent="0.2"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X314" s="217"/>
      <c r="Y314" s="217"/>
      <c r="Z314" s="217"/>
      <c r="AA314" s="217"/>
      <c r="AB314" s="217"/>
      <c r="AC314" s="217"/>
      <c r="AD314" s="217"/>
      <c r="AE314" s="217"/>
      <c r="AF314" s="217"/>
      <c r="AG314" s="217"/>
      <c r="AH314" s="217"/>
      <c r="AI314" s="217"/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AZ314" s="217"/>
      <c r="BA314" s="217"/>
      <c r="BB314" s="217"/>
      <c r="BC314" s="217"/>
      <c r="BD314" s="217"/>
      <c r="BE314" s="217"/>
      <c r="BF314" s="217"/>
      <c r="BG314" s="217"/>
      <c r="BH314" s="217"/>
      <c r="BI314" s="217"/>
      <c r="BJ314" s="217"/>
      <c r="BK314" s="217"/>
      <c r="BL314" s="217"/>
      <c r="BM314" s="217"/>
      <c r="BN314" s="217"/>
      <c r="BO314" s="217"/>
      <c r="BP314" s="217"/>
      <c r="BQ314" s="217"/>
      <c r="BR314" s="217"/>
      <c r="BS314" s="217"/>
      <c r="BT314" s="217"/>
      <c r="BU314" s="217"/>
      <c r="BV314" s="217"/>
      <c r="BW314" s="217"/>
      <c r="BX314" s="217"/>
      <c r="BY314" s="217"/>
      <c r="BZ314" s="217"/>
      <c r="CA314" s="217"/>
      <c r="CB314" s="217"/>
      <c r="CC314" s="217"/>
      <c r="CD314" s="217"/>
      <c r="CE314" s="217"/>
      <c r="CF314" s="217"/>
      <c r="CG314" s="217"/>
      <c r="CH314" s="217"/>
      <c r="CI314" s="217"/>
      <c r="CJ314" s="217"/>
      <c r="CK314" s="217"/>
      <c r="CL314" s="217"/>
      <c r="CM314" s="217"/>
      <c r="CN314" s="217"/>
      <c r="CO314" s="217"/>
      <c r="CP314" s="217"/>
      <c r="CQ314" s="217"/>
      <c r="CR314" s="217"/>
      <c r="CS314" s="217"/>
      <c r="CT314" s="217"/>
      <c r="CU314" s="217"/>
      <c r="CV314" s="217"/>
      <c r="CW314" s="217"/>
      <c r="CX314" s="217"/>
      <c r="CY314" s="217"/>
      <c r="CZ314" s="217"/>
      <c r="DA314" s="217"/>
      <c r="DB314" s="217"/>
      <c r="DC314" s="217"/>
      <c r="DD314" s="217"/>
      <c r="DE314" s="217"/>
      <c r="DF314" s="217"/>
      <c r="DG314" s="217"/>
      <c r="DH314" s="217"/>
      <c r="DI314" s="217"/>
      <c r="DJ314" s="217"/>
      <c r="DK314" s="217"/>
      <c r="DL314" s="217"/>
      <c r="DM314" s="217"/>
      <c r="DN314" s="217"/>
      <c r="DO314" s="217"/>
      <c r="DP314" s="217"/>
      <c r="DQ314" s="217"/>
      <c r="DR314" s="217"/>
      <c r="DS314" s="217"/>
      <c r="DT314" s="217"/>
      <c r="DU314" s="217"/>
      <c r="DV314" s="217"/>
      <c r="DW314" s="217"/>
      <c r="DX314" s="217"/>
      <c r="DY314" s="217"/>
      <c r="DZ314" s="217"/>
      <c r="EA314" s="217"/>
      <c r="EB314" s="217"/>
      <c r="EC314" s="217"/>
      <c r="ED314" s="217"/>
      <c r="EE314" s="217"/>
      <c r="EF314" s="217"/>
      <c r="EG314" s="217"/>
      <c r="EH314" s="217"/>
      <c r="EI314" s="217"/>
      <c r="EJ314" s="217"/>
      <c r="EK314" s="217"/>
      <c r="EL314" s="217"/>
      <c r="EM314" s="217"/>
      <c r="EN314" s="217"/>
      <c r="EO314" s="217"/>
      <c r="EP314" s="217"/>
      <c r="EQ314" s="217"/>
      <c r="ER314" s="217"/>
      <c r="ES314" s="217"/>
      <c r="ET314" s="217"/>
      <c r="EU314" s="217"/>
      <c r="EV314" s="217"/>
      <c r="EW314" s="217"/>
      <c r="EX314" s="217"/>
      <c r="EY314" s="217"/>
      <c r="EZ314" s="217"/>
      <c r="FA314" s="217"/>
      <c r="FB314" s="217"/>
      <c r="FC314" s="217"/>
      <c r="FD314" s="217"/>
      <c r="FE314" s="217"/>
      <c r="FF314" s="217"/>
      <c r="FG314" s="217"/>
      <c r="FH314" s="217"/>
      <c r="FI314" s="217"/>
      <c r="FJ314" s="217"/>
      <c r="FK314" s="217"/>
      <c r="FL314" s="217"/>
      <c r="FM314" s="217"/>
      <c r="FN314" s="217"/>
      <c r="FO314" s="217"/>
      <c r="FP314" s="217"/>
      <c r="FQ314" s="217"/>
      <c r="FR314" s="217"/>
      <c r="FS314" s="217"/>
      <c r="FT314" s="217"/>
      <c r="FU314" s="217"/>
      <c r="FV314" s="217"/>
      <c r="FW314" s="217"/>
      <c r="FX314" s="217"/>
      <c r="FY314" s="217"/>
      <c r="FZ314" s="217"/>
      <c r="GA314" s="217"/>
      <c r="GB314" s="217"/>
      <c r="GC314" s="217"/>
      <c r="GD314" s="217"/>
      <c r="GE314" s="217"/>
      <c r="GF314" s="217"/>
      <c r="GG314" s="217"/>
      <c r="GH314" s="217"/>
      <c r="GI314" s="217"/>
      <c r="GJ314" s="217"/>
      <c r="GK314" s="217"/>
      <c r="GL314" s="217"/>
      <c r="GM314" s="217"/>
      <c r="GN314" s="217"/>
      <c r="GO314" s="217"/>
      <c r="GP314" s="217"/>
      <c r="GQ314" s="217"/>
      <c r="GR314" s="217"/>
      <c r="GS314" s="217"/>
      <c r="GT314" s="217"/>
      <c r="GU314" s="217"/>
      <c r="GV314" s="217"/>
      <c r="GW314" s="217"/>
      <c r="GX314" s="217"/>
      <c r="GY314" s="217"/>
      <c r="GZ314" s="217"/>
      <c r="HA314" s="217"/>
      <c r="HB314" s="217"/>
      <c r="HC314" s="217"/>
      <c r="HD314" s="217"/>
      <c r="HE314" s="217"/>
      <c r="HF314" s="217"/>
      <c r="HG314" s="217"/>
      <c r="HH314" s="217"/>
      <c r="HI314" s="217"/>
      <c r="HJ314" s="217"/>
      <c r="HK314" s="217"/>
      <c r="HL314" s="217"/>
      <c r="HM314" s="217"/>
      <c r="HN314" s="217"/>
      <c r="HO314" s="217"/>
      <c r="HP314" s="217"/>
      <c r="HQ314" s="217"/>
      <c r="HR314" s="217"/>
      <c r="HS314" s="217"/>
      <c r="HT314" s="217"/>
      <c r="HU314" s="217"/>
      <c r="HV314" s="217"/>
      <c r="HW314" s="217"/>
      <c r="HX314" s="217"/>
      <c r="HY314" s="217"/>
      <c r="HZ314" s="217"/>
      <c r="IA314" s="217"/>
      <c r="IB314" s="217"/>
      <c r="IC314" s="217"/>
      <c r="ID314" s="217"/>
      <c r="IE314" s="217"/>
      <c r="IF314" s="217"/>
      <c r="IG314" s="217"/>
      <c r="IH314" s="217"/>
      <c r="II314" s="217"/>
      <c r="IJ314" s="217"/>
      <c r="IK314" s="217"/>
      <c r="IL314" s="217"/>
      <c r="IM314" s="217"/>
      <c r="IN314" s="217"/>
      <c r="IO314" s="217"/>
      <c r="IP314" s="217"/>
      <c r="IQ314" s="217"/>
      <c r="IR314" s="217"/>
      <c r="IS314" s="217"/>
      <c r="IT314" s="217"/>
      <c r="IU314" s="217"/>
      <c r="IV314" s="217"/>
      <c r="IW314" s="217"/>
      <c r="IX314" s="217"/>
      <c r="IY314" s="217"/>
      <c r="IZ314" s="217"/>
      <c r="JA314" s="217"/>
      <c r="JB314" s="217"/>
      <c r="JC314" s="217"/>
      <c r="JD314" s="217"/>
      <c r="JE314" s="217"/>
      <c r="JF314" s="217"/>
      <c r="JG314" s="217"/>
      <c r="JH314" s="217"/>
      <c r="JI314" s="217"/>
      <c r="JJ314" s="217"/>
      <c r="JK314" s="217"/>
      <c r="JL314" s="217"/>
      <c r="JM314" s="217"/>
      <c r="JN314" s="217"/>
      <c r="JO314" s="217"/>
      <c r="JP314" s="217"/>
      <c r="JQ314" s="217"/>
      <c r="JR314" s="217"/>
      <c r="JS314" s="217"/>
      <c r="JT314" s="217"/>
      <c r="JU314" s="217"/>
      <c r="JV314" s="217"/>
      <c r="JW314" s="217"/>
      <c r="JX314" s="217"/>
      <c r="JY314" s="217"/>
      <c r="JZ314" s="217"/>
      <c r="KA314" s="217"/>
      <c r="KB314" s="217"/>
      <c r="KC314" s="217"/>
      <c r="KD314" s="217"/>
      <c r="KE314" s="217"/>
      <c r="KF314" s="217"/>
      <c r="KG314" s="217"/>
      <c r="KH314" s="217"/>
      <c r="KI314" s="217"/>
      <c r="KJ314" s="217"/>
      <c r="KK314" s="217"/>
      <c r="KL314" s="217"/>
      <c r="KM314" s="217"/>
      <c r="KN314" s="217"/>
      <c r="KO314" s="217"/>
      <c r="KP314" s="217"/>
      <c r="KQ314" s="217"/>
      <c r="KR314" s="217"/>
      <c r="KS314" s="217"/>
      <c r="KT314" s="217"/>
      <c r="KU314" s="217"/>
      <c r="KV314" s="217"/>
      <c r="KW314" s="217"/>
      <c r="KX314" s="217"/>
      <c r="KY314" s="217"/>
      <c r="KZ314" s="217"/>
      <c r="LA314" s="217"/>
      <c r="LB314" s="217"/>
      <c r="LC314" s="217"/>
      <c r="LD314" s="217"/>
      <c r="LE314" s="217"/>
      <c r="LF314" s="217"/>
      <c r="LG314" s="217"/>
      <c r="LH314" s="217"/>
      <c r="LI314" s="217"/>
      <c r="LJ314" s="217"/>
      <c r="LK314" s="217"/>
      <c r="LL314" s="217"/>
      <c r="LM314" s="217"/>
      <c r="LN314" s="217"/>
      <c r="LO314" s="217"/>
    </row>
    <row r="315" spans="7:327" x14ac:dyDescent="0.2"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  <c r="AA315" s="217"/>
      <c r="AB315" s="217"/>
      <c r="AC315" s="217"/>
      <c r="AD315" s="217"/>
      <c r="AE315" s="217"/>
      <c r="AF315" s="217"/>
      <c r="AG315" s="217"/>
      <c r="AH315" s="217"/>
      <c r="AI315" s="217"/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AZ315" s="217"/>
      <c r="BA315" s="217"/>
      <c r="BB315" s="217"/>
      <c r="BC315" s="217"/>
      <c r="BD315" s="217"/>
      <c r="BE315" s="217"/>
      <c r="BF315" s="217"/>
      <c r="BG315" s="217"/>
      <c r="BH315" s="217"/>
      <c r="BI315" s="217"/>
      <c r="BJ315" s="217"/>
      <c r="BK315" s="217"/>
      <c r="BL315" s="217"/>
      <c r="BM315" s="217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  <c r="BZ315" s="217"/>
      <c r="CA315" s="217"/>
      <c r="CB315" s="217"/>
      <c r="CC315" s="217"/>
      <c r="CD315" s="217"/>
      <c r="CE315" s="217"/>
      <c r="CF315" s="217"/>
      <c r="CG315" s="217"/>
      <c r="CH315" s="217"/>
      <c r="CI315" s="217"/>
      <c r="CJ315" s="217"/>
      <c r="CK315" s="217"/>
      <c r="CL315" s="217"/>
      <c r="CM315" s="217"/>
      <c r="CN315" s="217"/>
      <c r="CO315" s="217"/>
      <c r="CP315" s="217"/>
      <c r="CQ315" s="217"/>
      <c r="CR315" s="217"/>
      <c r="CS315" s="217"/>
      <c r="CT315" s="217"/>
      <c r="CU315" s="217"/>
      <c r="CV315" s="217"/>
      <c r="CW315" s="217"/>
      <c r="CX315" s="217"/>
      <c r="CY315" s="217"/>
      <c r="CZ315" s="217"/>
      <c r="DA315" s="217"/>
      <c r="DB315" s="217"/>
      <c r="DC315" s="217"/>
      <c r="DD315" s="217"/>
      <c r="DE315" s="217"/>
      <c r="DF315" s="217"/>
      <c r="DG315" s="217"/>
      <c r="DH315" s="217"/>
      <c r="DI315" s="217"/>
      <c r="DJ315" s="217"/>
      <c r="DK315" s="217"/>
      <c r="DL315" s="217"/>
      <c r="DM315" s="217"/>
      <c r="DN315" s="217"/>
      <c r="DO315" s="217"/>
      <c r="DP315" s="217"/>
      <c r="DQ315" s="217"/>
      <c r="DR315" s="217"/>
      <c r="DS315" s="217"/>
      <c r="DT315" s="217"/>
      <c r="DU315" s="217"/>
      <c r="DV315" s="217"/>
      <c r="DW315" s="217"/>
      <c r="DX315" s="217"/>
      <c r="DY315" s="217"/>
      <c r="DZ315" s="217"/>
      <c r="EA315" s="217"/>
      <c r="EB315" s="217"/>
      <c r="EC315" s="217"/>
      <c r="ED315" s="217"/>
      <c r="EE315" s="217"/>
      <c r="EF315" s="217"/>
      <c r="EG315" s="217"/>
      <c r="EH315" s="217"/>
      <c r="EI315" s="217"/>
      <c r="EJ315" s="217"/>
      <c r="EK315" s="217"/>
      <c r="EL315" s="217"/>
      <c r="EM315" s="217"/>
      <c r="EN315" s="217"/>
      <c r="EO315" s="217"/>
      <c r="EP315" s="217"/>
      <c r="EQ315" s="217"/>
      <c r="ER315" s="217"/>
      <c r="ES315" s="217"/>
      <c r="ET315" s="217"/>
      <c r="EU315" s="217"/>
      <c r="EV315" s="217"/>
      <c r="EW315" s="217"/>
      <c r="EX315" s="217"/>
      <c r="EY315" s="217"/>
      <c r="EZ315" s="217"/>
      <c r="FA315" s="217"/>
      <c r="FB315" s="217"/>
      <c r="FC315" s="217"/>
      <c r="FD315" s="217"/>
      <c r="FE315" s="217"/>
      <c r="FF315" s="217"/>
      <c r="FG315" s="217"/>
      <c r="FH315" s="217"/>
      <c r="FI315" s="217"/>
      <c r="FJ315" s="217"/>
      <c r="FK315" s="217"/>
      <c r="FL315" s="217"/>
      <c r="FM315" s="217"/>
      <c r="FN315" s="217"/>
      <c r="FO315" s="217"/>
      <c r="FP315" s="217"/>
      <c r="FQ315" s="217"/>
      <c r="FR315" s="217"/>
      <c r="FS315" s="217"/>
      <c r="FT315" s="217"/>
      <c r="FU315" s="217"/>
      <c r="FV315" s="217"/>
      <c r="FW315" s="217"/>
      <c r="FX315" s="217"/>
      <c r="FY315" s="217"/>
      <c r="FZ315" s="217"/>
      <c r="GA315" s="217"/>
      <c r="GB315" s="217"/>
      <c r="GC315" s="217"/>
      <c r="GD315" s="217"/>
      <c r="GE315" s="217"/>
      <c r="GF315" s="217"/>
      <c r="GG315" s="217"/>
      <c r="GH315" s="217"/>
      <c r="GI315" s="217"/>
      <c r="GJ315" s="217"/>
      <c r="GK315" s="217"/>
      <c r="GL315" s="217"/>
      <c r="GM315" s="217"/>
      <c r="GN315" s="217"/>
      <c r="GO315" s="217"/>
      <c r="GP315" s="217"/>
      <c r="GQ315" s="217"/>
      <c r="GR315" s="217"/>
      <c r="GS315" s="217"/>
      <c r="GT315" s="217"/>
      <c r="GU315" s="217"/>
      <c r="GV315" s="217"/>
      <c r="GW315" s="217"/>
      <c r="GX315" s="217"/>
      <c r="GY315" s="217"/>
      <c r="GZ315" s="217"/>
      <c r="HA315" s="217"/>
      <c r="HB315" s="217"/>
      <c r="HC315" s="217"/>
      <c r="HD315" s="217"/>
      <c r="HE315" s="217"/>
      <c r="HF315" s="217"/>
      <c r="HG315" s="217"/>
      <c r="HH315" s="217"/>
      <c r="HI315" s="217"/>
      <c r="HJ315" s="217"/>
      <c r="HK315" s="217"/>
      <c r="HL315" s="217"/>
      <c r="HM315" s="217"/>
      <c r="HN315" s="217"/>
      <c r="HO315" s="217"/>
      <c r="HP315" s="217"/>
      <c r="HQ315" s="217"/>
      <c r="HR315" s="217"/>
      <c r="HS315" s="217"/>
      <c r="HT315" s="217"/>
      <c r="HU315" s="217"/>
      <c r="HV315" s="217"/>
      <c r="HW315" s="217"/>
      <c r="HX315" s="217"/>
      <c r="HY315" s="217"/>
      <c r="HZ315" s="217"/>
      <c r="IA315" s="217"/>
      <c r="IB315" s="217"/>
      <c r="IC315" s="217"/>
      <c r="ID315" s="217"/>
      <c r="IE315" s="217"/>
      <c r="IF315" s="217"/>
      <c r="IG315" s="217"/>
      <c r="IH315" s="217"/>
      <c r="II315" s="217"/>
      <c r="IJ315" s="217"/>
      <c r="IK315" s="217"/>
      <c r="IL315" s="217"/>
      <c r="IM315" s="217"/>
      <c r="IN315" s="217"/>
      <c r="IO315" s="217"/>
      <c r="IP315" s="217"/>
      <c r="IQ315" s="217"/>
      <c r="IR315" s="217"/>
      <c r="IS315" s="217"/>
      <c r="IT315" s="217"/>
      <c r="IU315" s="217"/>
      <c r="IV315" s="217"/>
      <c r="IW315" s="217"/>
      <c r="IX315" s="217"/>
      <c r="IY315" s="217"/>
      <c r="IZ315" s="217"/>
      <c r="JA315" s="217"/>
      <c r="JB315" s="217"/>
      <c r="JC315" s="217"/>
      <c r="JD315" s="217"/>
      <c r="JE315" s="217"/>
      <c r="JF315" s="217"/>
      <c r="JG315" s="217"/>
      <c r="JH315" s="217"/>
      <c r="JI315" s="217"/>
      <c r="JJ315" s="217"/>
      <c r="JK315" s="217"/>
      <c r="JL315" s="217"/>
      <c r="JM315" s="217"/>
      <c r="JN315" s="217"/>
      <c r="JO315" s="217"/>
      <c r="JP315" s="217"/>
      <c r="JQ315" s="217"/>
      <c r="JR315" s="217"/>
      <c r="JS315" s="217"/>
      <c r="JT315" s="217"/>
      <c r="JU315" s="217"/>
      <c r="JV315" s="217"/>
      <c r="JW315" s="217"/>
      <c r="JX315" s="217"/>
      <c r="JY315" s="217"/>
      <c r="JZ315" s="217"/>
      <c r="KA315" s="217"/>
      <c r="KB315" s="217"/>
      <c r="KC315" s="217"/>
      <c r="KD315" s="217"/>
      <c r="KE315" s="217"/>
      <c r="KF315" s="217"/>
      <c r="KG315" s="217"/>
      <c r="KH315" s="217"/>
      <c r="KI315" s="217"/>
      <c r="KJ315" s="217"/>
      <c r="KK315" s="217"/>
      <c r="KL315" s="217"/>
      <c r="KM315" s="217"/>
      <c r="KN315" s="217"/>
      <c r="KO315" s="217"/>
      <c r="KP315" s="217"/>
      <c r="KQ315" s="217"/>
      <c r="KR315" s="217"/>
      <c r="KS315" s="217"/>
      <c r="KT315" s="217"/>
      <c r="KU315" s="217"/>
      <c r="KV315" s="217"/>
      <c r="KW315" s="217"/>
      <c r="KX315" s="217"/>
      <c r="KY315" s="217"/>
      <c r="KZ315" s="217"/>
      <c r="LA315" s="217"/>
      <c r="LB315" s="217"/>
      <c r="LC315" s="217"/>
      <c r="LD315" s="217"/>
      <c r="LE315" s="217"/>
      <c r="LF315" s="217"/>
      <c r="LG315" s="217"/>
      <c r="LH315" s="217"/>
      <c r="LI315" s="217"/>
      <c r="LJ315" s="217"/>
      <c r="LK315" s="217"/>
      <c r="LL315" s="217"/>
      <c r="LM315" s="217"/>
      <c r="LN315" s="217"/>
      <c r="LO315" s="217"/>
    </row>
    <row r="316" spans="7:327" x14ac:dyDescent="0.2"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X316" s="217"/>
      <c r="Y316" s="217"/>
      <c r="Z316" s="217"/>
      <c r="AA316" s="217"/>
      <c r="AB316" s="217"/>
      <c r="AC316" s="217"/>
      <c r="AD316" s="217"/>
      <c r="AE316" s="217"/>
      <c r="AF316" s="217"/>
      <c r="AG316" s="217"/>
      <c r="AH316" s="217"/>
      <c r="AI316" s="217"/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  <c r="AW316" s="217"/>
      <c r="AX316" s="217"/>
      <c r="AY316" s="217"/>
      <c r="AZ316" s="217"/>
      <c r="BA316" s="217"/>
      <c r="BB316" s="217"/>
      <c r="BC316" s="217"/>
      <c r="BD316" s="217"/>
      <c r="BE316" s="217"/>
      <c r="BF316" s="217"/>
      <c r="BG316" s="217"/>
      <c r="BH316" s="217"/>
      <c r="BI316" s="217"/>
      <c r="BJ316" s="217"/>
      <c r="BK316" s="217"/>
      <c r="BL316" s="217"/>
      <c r="BM316" s="217"/>
      <c r="BN316" s="217"/>
      <c r="BO316" s="217"/>
      <c r="BP316" s="217"/>
      <c r="BQ316" s="217"/>
      <c r="BR316" s="217"/>
      <c r="BS316" s="217"/>
      <c r="BT316" s="217"/>
      <c r="BU316" s="217"/>
      <c r="BV316" s="217"/>
      <c r="BW316" s="217"/>
      <c r="BX316" s="217"/>
      <c r="BY316" s="217"/>
      <c r="BZ316" s="217"/>
      <c r="CA316" s="217"/>
      <c r="CB316" s="217"/>
      <c r="CC316" s="217"/>
      <c r="CD316" s="217"/>
      <c r="CE316" s="217"/>
      <c r="CF316" s="217"/>
      <c r="CG316" s="217"/>
      <c r="CH316" s="217"/>
      <c r="CI316" s="217"/>
      <c r="CJ316" s="217"/>
      <c r="CK316" s="217"/>
      <c r="CL316" s="217"/>
      <c r="CM316" s="217"/>
      <c r="CN316" s="217"/>
      <c r="CO316" s="217"/>
      <c r="CP316" s="217"/>
      <c r="CQ316" s="217"/>
      <c r="CR316" s="217"/>
      <c r="CS316" s="217"/>
      <c r="CT316" s="217"/>
      <c r="CU316" s="217"/>
      <c r="CV316" s="217"/>
      <c r="CW316" s="217"/>
      <c r="CX316" s="217"/>
      <c r="CY316" s="217"/>
      <c r="CZ316" s="217"/>
      <c r="DA316" s="217"/>
      <c r="DB316" s="217"/>
      <c r="DC316" s="217"/>
      <c r="DD316" s="217"/>
      <c r="DE316" s="217"/>
      <c r="DF316" s="217"/>
      <c r="DG316" s="217"/>
      <c r="DH316" s="217"/>
      <c r="DI316" s="217"/>
      <c r="DJ316" s="217"/>
      <c r="DK316" s="217"/>
      <c r="DL316" s="217"/>
      <c r="DM316" s="217"/>
      <c r="DN316" s="217"/>
      <c r="DO316" s="217"/>
      <c r="DP316" s="217"/>
      <c r="DQ316" s="217"/>
      <c r="DR316" s="217"/>
      <c r="DS316" s="217"/>
      <c r="DT316" s="217"/>
      <c r="DU316" s="217"/>
      <c r="DV316" s="217"/>
      <c r="DW316" s="217"/>
      <c r="DX316" s="217"/>
      <c r="DY316" s="217"/>
      <c r="DZ316" s="217"/>
      <c r="EA316" s="217"/>
      <c r="EB316" s="217"/>
      <c r="EC316" s="217"/>
      <c r="ED316" s="217"/>
      <c r="EE316" s="217"/>
      <c r="EF316" s="217"/>
      <c r="EG316" s="217"/>
      <c r="EH316" s="217"/>
      <c r="EI316" s="217"/>
      <c r="EJ316" s="217"/>
      <c r="EK316" s="217"/>
      <c r="EL316" s="217"/>
      <c r="EM316" s="217"/>
      <c r="EN316" s="217"/>
      <c r="EO316" s="217"/>
      <c r="EP316" s="217"/>
      <c r="EQ316" s="217"/>
      <c r="ER316" s="217"/>
      <c r="ES316" s="217"/>
      <c r="ET316" s="217"/>
      <c r="EU316" s="217"/>
      <c r="EV316" s="217"/>
      <c r="EW316" s="217"/>
      <c r="EX316" s="217"/>
      <c r="EY316" s="217"/>
      <c r="EZ316" s="217"/>
      <c r="FA316" s="217"/>
      <c r="FB316" s="217"/>
      <c r="FC316" s="217"/>
      <c r="FD316" s="217"/>
      <c r="FE316" s="217"/>
      <c r="FF316" s="217"/>
      <c r="FG316" s="217"/>
      <c r="FH316" s="217"/>
      <c r="FI316" s="217"/>
      <c r="FJ316" s="217"/>
      <c r="FK316" s="217"/>
      <c r="FL316" s="217"/>
      <c r="FM316" s="217"/>
      <c r="FN316" s="217"/>
      <c r="FO316" s="217"/>
      <c r="FP316" s="217"/>
      <c r="FQ316" s="217"/>
      <c r="FR316" s="217"/>
      <c r="FS316" s="217"/>
      <c r="FT316" s="217"/>
      <c r="FU316" s="217"/>
      <c r="FV316" s="217"/>
      <c r="FW316" s="217"/>
      <c r="FX316" s="217"/>
      <c r="FY316" s="217"/>
      <c r="FZ316" s="217"/>
      <c r="GA316" s="217"/>
      <c r="GB316" s="217"/>
      <c r="GC316" s="217"/>
      <c r="GD316" s="217"/>
      <c r="GE316" s="217"/>
      <c r="GF316" s="217"/>
      <c r="GG316" s="217"/>
      <c r="GH316" s="217"/>
      <c r="GI316" s="217"/>
      <c r="GJ316" s="217"/>
      <c r="GK316" s="217"/>
      <c r="GL316" s="217"/>
      <c r="GM316" s="217"/>
      <c r="GN316" s="217"/>
      <c r="GO316" s="217"/>
      <c r="GP316" s="217"/>
      <c r="GQ316" s="217"/>
      <c r="GR316" s="217"/>
      <c r="GS316" s="217"/>
      <c r="GT316" s="217"/>
      <c r="GU316" s="217"/>
      <c r="GV316" s="217"/>
      <c r="GW316" s="217"/>
      <c r="GX316" s="217"/>
      <c r="GY316" s="217"/>
      <c r="GZ316" s="217"/>
      <c r="HA316" s="217"/>
      <c r="HB316" s="217"/>
      <c r="HC316" s="217"/>
      <c r="HD316" s="217"/>
      <c r="HE316" s="217"/>
      <c r="HF316" s="217"/>
      <c r="HG316" s="217"/>
      <c r="HH316" s="217"/>
      <c r="HI316" s="217"/>
      <c r="HJ316" s="217"/>
      <c r="HK316" s="217"/>
      <c r="HL316" s="217"/>
      <c r="HM316" s="217"/>
      <c r="HN316" s="217"/>
      <c r="HO316" s="217"/>
      <c r="HP316" s="217"/>
      <c r="HQ316" s="217"/>
      <c r="HR316" s="217"/>
      <c r="HS316" s="217"/>
      <c r="HT316" s="217"/>
      <c r="HU316" s="217"/>
      <c r="HV316" s="217"/>
      <c r="HW316" s="217"/>
      <c r="HX316" s="217"/>
      <c r="HY316" s="217"/>
      <c r="HZ316" s="217"/>
      <c r="IA316" s="217"/>
      <c r="IB316" s="217"/>
      <c r="IC316" s="217"/>
      <c r="ID316" s="217"/>
      <c r="IE316" s="217"/>
      <c r="IF316" s="217"/>
      <c r="IG316" s="217"/>
      <c r="IH316" s="217"/>
      <c r="II316" s="217"/>
      <c r="IJ316" s="217"/>
      <c r="IK316" s="217"/>
      <c r="IL316" s="217"/>
      <c r="IM316" s="217"/>
      <c r="IN316" s="217"/>
      <c r="IO316" s="217"/>
      <c r="IP316" s="217"/>
      <c r="IQ316" s="217"/>
      <c r="IR316" s="217"/>
      <c r="IS316" s="217"/>
      <c r="IT316" s="217"/>
      <c r="IU316" s="217"/>
      <c r="IV316" s="217"/>
      <c r="IW316" s="217"/>
      <c r="IX316" s="217"/>
      <c r="IY316" s="217"/>
      <c r="IZ316" s="217"/>
      <c r="JA316" s="217"/>
      <c r="JB316" s="217"/>
      <c r="JC316" s="217"/>
      <c r="JD316" s="217"/>
      <c r="JE316" s="217"/>
      <c r="JF316" s="217"/>
      <c r="JG316" s="217"/>
      <c r="JH316" s="217"/>
      <c r="JI316" s="217"/>
      <c r="JJ316" s="217"/>
      <c r="JK316" s="217"/>
      <c r="JL316" s="217"/>
      <c r="JM316" s="217"/>
      <c r="JN316" s="217"/>
      <c r="JO316" s="217"/>
      <c r="JP316" s="217"/>
      <c r="JQ316" s="217"/>
      <c r="JR316" s="217"/>
      <c r="JS316" s="217"/>
      <c r="JT316" s="217"/>
      <c r="JU316" s="217"/>
      <c r="JV316" s="217"/>
      <c r="JW316" s="217"/>
      <c r="JX316" s="217"/>
      <c r="JY316" s="217"/>
      <c r="JZ316" s="217"/>
      <c r="KA316" s="217"/>
      <c r="KB316" s="217"/>
      <c r="KC316" s="217"/>
      <c r="KD316" s="217"/>
      <c r="KE316" s="217"/>
      <c r="KF316" s="217"/>
      <c r="KG316" s="217"/>
      <c r="KH316" s="217"/>
      <c r="KI316" s="217"/>
      <c r="KJ316" s="217"/>
      <c r="KK316" s="217"/>
      <c r="KL316" s="217"/>
      <c r="KM316" s="217"/>
      <c r="KN316" s="217"/>
      <c r="KO316" s="217"/>
      <c r="KP316" s="217"/>
      <c r="KQ316" s="217"/>
      <c r="KR316" s="217"/>
      <c r="KS316" s="217"/>
      <c r="KT316" s="217"/>
      <c r="KU316" s="217"/>
      <c r="KV316" s="217"/>
      <c r="KW316" s="217"/>
      <c r="KX316" s="217"/>
      <c r="KY316" s="217"/>
      <c r="KZ316" s="217"/>
      <c r="LA316" s="217"/>
      <c r="LB316" s="217"/>
      <c r="LC316" s="217"/>
      <c r="LD316" s="217"/>
      <c r="LE316" s="217"/>
      <c r="LF316" s="217"/>
      <c r="LG316" s="217"/>
      <c r="LH316" s="217"/>
      <c r="LI316" s="217"/>
      <c r="LJ316" s="217"/>
      <c r="LK316" s="217"/>
      <c r="LL316" s="217"/>
      <c r="LM316" s="217"/>
      <c r="LN316" s="217"/>
      <c r="LO316" s="217"/>
    </row>
    <row r="317" spans="7:327" x14ac:dyDescent="0.2"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17"/>
      <c r="Y317" s="217"/>
      <c r="Z317" s="217"/>
      <c r="AA317" s="217"/>
      <c r="AB317" s="217"/>
      <c r="AC317" s="217"/>
      <c r="AD317" s="217"/>
      <c r="AE317" s="217"/>
      <c r="AF317" s="217"/>
      <c r="AG317" s="217"/>
      <c r="AH317" s="217"/>
      <c r="AI317" s="217"/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AZ317" s="217"/>
      <c r="BA317" s="217"/>
      <c r="BB317" s="217"/>
      <c r="BC317" s="217"/>
      <c r="BD317" s="217"/>
      <c r="BE317" s="217"/>
      <c r="BF317" s="217"/>
      <c r="BG317" s="217"/>
      <c r="BH317" s="217"/>
      <c r="BI317" s="217"/>
      <c r="BJ317" s="217"/>
      <c r="BK317" s="217"/>
      <c r="BL317" s="217"/>
      <c r="BM317" s="217"/>
      <c r="BN317" s="217"/>
      <c r="BO317" s="217"/>
      <c r="BP317" s="217"/>
      <c r="BQ317" s="217"/>
      <c r="BR317" s="217"/>
      <c r="BS317" s="217"/>
      <c r="BT317" s="217"/>
      <c r="BU317" s="217"/>
      <c r="BV317" s="217"/>
      <c r="BW317" s="217"/>
      <c r="BX317" s="217"/>
      <c r="BY317" s="217"/>
      <c r="BZ317" s="217"/>
      <c r="CA317" s="217"/>
      <c r="CB317" s="217"/>
      <c r="CC317" s="217"/>
      <c r="CD317" s="217"/>
      <c r="CE317" s="217"/>
      <c r="CF317" s="217"/>
      <c r="CG317" s="217"/>
      <c r="CH317" s="217"/>
      <c r="CI317" s="217"/>
      <c r="CJ317" s="217"/>
      <c r="CK317" s="217"/>
      <c r="CL317" s="217"/>
      <c r="CM317" s="217"/>
      <c r="CN317" s="217"/>
      <c r="CO317" s="217"/>
      <c r="CP317" s="217"/>
      <c r="CQ317" s="217"/>
      <c r="CR317" s="217"/>
      <c r="CS317" s="217"/>
      <c r="CT317" s="217"/>
      <c r="CU317" s="217"/>
      <c r="CV317" s="217"/>
      <c r="CW317" s="217"/>
      <c r="CX317" s="217"/>
      <c r="CY317" s="217"/>
      <c r="CZ317" s="217"/>
      <c r="DA317" s="217"/>
      <c r="DB317" s="217"/>
      <c r="DC317" s="217"/>
      <c r="DD317" s="217"/>
      <c r="DE317" s="217"/>
      <c r="DF317" s="217"/>
      <c r="DG317" s="217"/>
      <c r="DH317" s="217"/>
      <c r="DI317" s="217"/>
      <c r="DJ317" s="217"/>
      <c r="DK317" s="217"/>
      <c r="DL317" s="217"/>
      <c r="DM317" s="217"/>
      <c r="DN317" s="217"/>
      <c r="DO317" s="217"/>
      <c r="DP317" s="217"/>
      <c r="DQ317" s="217"/>
      <c r="DR317" s="217"/>
      <c r="DS317" s="217"/>
      <c r="DT317" s="217"/>
      <c r="DU317" s="217"/>
      <c r="DV317" s="217"/>
      <c r="DW317" s="217"/>
      <c r="DX317" s="217"/>
      <c r="DY317" s="217"/>
      <c r="DZ317" s="217"/>
      <c r="EA317" s="217"/>
      <c r="EB317" s="217"/>
      <c r="EC317" s="217"/>
      <c r="ED317" s="217"/>
      <c r="EE317" s="217"/>
      <c r="EF317" s="217"/>
      <c r="EG317" s="217"/>
      <c r="EH317" s="217"/>
      <c r="EI317" s="217"/>
      <c r="EJ317" s="217"/>
      <c r="EK317" s="217"/>
      <c r="EL317" s="217"/>
      <c r="EM317" s="217"/>
      <c r="EN317" s="217"/>
      <c r="EO317" s="217"/>
      <c r="EP317" s="217"/>
      <c r="EQ317" s="217"/>
      <c r="ER317" s="217"/>
      <c r="ES317" s="217"/>
      <c r="ET317" s="217"/>
      <c r="EU317" s="217"/>
      <c r="EV317" s="217"/>
      <c r="EW317" s="217"/>
      <c r="EX317" s="217"/>
      <c r="EY317" s="217"/>
      <c r="EZ317" s="217"/>
      <c r="FA317" s="217"/>
      <c r="FB317" s="217"/>
      <c r="FC317" s="217"/>
      <c r="FD317" s="217"/>
      <c r="FE317" s="217"/>
      <c r="FF317" s="217"/>
      <c r="FG317" s="217"/>
      <c r="FH317" s="217"/>
      <c r="FI317" s="217"/>
      <c r="FJ317" s="217"/>
      <c r="FK317" s="217"/>
      <c r="FL317" s="217"/>
      <c r="FM317" s="217"/>
      <c r="FN317" s="217"/>
      <c r="FO317" s="217"/>
      <c r="FP317" s="217"/>
      <c r="FQ317" s="217"/>
      <c r="FR317" s="217"/>
      <c r="FS317" s="217"/>
      <c r="FT317" s="217"/>
      <c r="FU317" s="217"/>
      <c r="FV317" s="217"/>
      <c r="FW317" s="217"/>
      <c r="FX317" s="217"/>
      <c r="FY317" s="217"/>
      <c r="FZ317" s="217"/>
      <c r="GA317" s="217"/>
      <c r="GB317" s="217"/>
      <c r="GC317" s="217"/>
      <c r="GD317" s="217"/>
      <c r="GE317" s="217"/>
      <c r="GF317" s="217"/>
      <c r="GG317" s="217"/>
      <c r="GH317" s="217"/>
      <c r="GI317" s="217"/>
      <c r="GJ317" s="217"/>
      <c r="GK317" s="217"/>
      <c r="GL317" s="217"/>
      <c r="GM317" s="217"/>
      <c r="GN317" s="217"/>
      <c r="GO317" s="217"/>
      <c r="GP317" s="217"/>
      <c r="GQ317" s="217"/>
      <c r="GR317" s="217"/>
      <c r="GS317" s="217"/>
      <c r="GT317" s="217"/>
      <c r="GU317" s="217"/>
      <c r="GV317" s="217"/>
      <c r="GW317" s="217"/>
      <c r="GX317" s="217"/>
      <c r="GY317" s="217"/>
      <c r="GZ317" s="217"/>
      <c r="HA317" s="217"/>
      <c r="HB317" s="217"/>
      <c r="HC317" s="217"/>
      <c r="HD317" s="217"/>
      <c r="HE317" s="217"/>
      <c r="HF317" s="217"/>
      <c r="HG317" s="217"/>
      <c r="HH317" s="217"/>
      <c r="HI317" s="217"/>
      <c r="HJ317" s="217"/>
      <c r="HK317" s="217"/>
      <c r="HL317" s="217"/>
      <c r="HM317" s="217"/>
      <c r="HN317" s="217"/>
      <c r="HO317" s="217"/>
      <c r="HP317" s="217"/>
      <c r="HQ317" s="217"/>
      <c r="HR317" s="217"/>
      <c r="HS317" s="217"/>
      <c r="HT317" s="217"/>
      <c r="HU317" s="217"/>
      <c r="HV317" s="217"/>
      <c r="HW317" s="217"/>
      <c r="HX317" s="217"/>
      <c r="HY317" s="217"/>
      <c r="HZ317" s="217"/>
      <c r="IA317" s="217"/>
      <c r="IB317" s="217"/>
      <c r="IC317" s="217"/>
      <c r="ID317" s="217"/>
      <c r="IE317" s="217"/>
      <c r="IF317" s="217"/>
      <c r="IG317" s="217"/>
      <c r="IH317" s="217"/>
      <c r="II317" s="217"/>
      <c r="IJ317" s="217"/>
      <c r="IK317" s="217"/>
      <c r="IL317" s="217"/>
      <c r="IM317" s="217"/>
      <c r="IN317" s="217"/>
      <c r="IO317" s="217"/>
      <c r="IP317" s="217"/>
      <c r="IQ317" s="217"/>
      <c r="IR317" s="217"/>
      <c r="IS317" s="217"/>
      <c r="IT317" s="217"/>
      <c r="IU317" s="217"/>
      <c r="IV317" s="217"/>
      <c r="IW317" s="217"/>
      <c r="IX317" s="217"/>
      <c r="IY317" s="217"/>
      <c r="IZ317" s="217"/>
      <c r="JA317" s="217"/>
      <c r="JB317" s="217"/>
      <c r="JC317" s="217"/>
      <c r="JD317" s="217"/>
      <c r="JE317" s="217"/>
      <c r="JF317" s="217"/>
      <c r="JG317" s="217"/>
      <c r="JH317" s="217"/>
      <c r="JI317" s="217"/>
      <c r="JJ317" s="217"/>
      <c r="JK317" s="217"/>
      <c r="JL317" s="217"/>
      <c r="JM317" s="217"/>
      <c r="JN317" s="217"/>
      <c r="JO317" s="217"/>
      <c r="JP317" s="217"/>
      <c r="JQ317" s="217"/>
      <c r="JR317" s="217"/>
      <c r="JS317" s="217"/>
      <c r="JT317" s="217"/>
      <c r="JU317" s="217"/>
      <c r="JV317" s="217"/>
      <c r="JW317" s="217"/>
      <c r="JX317" s="217"/>
      <c r="JY317" s="217"/>
      <c r="JZ317" s="217"/>
      <c r="KA317" s="217"/>
      <c r="KB317" s="217"/>
      <c r="KC317" s="217"/>
      <c r="KD317" s="217"/>
      <c r="KE317" s="217"/>
      <c r="KF317" s="217"/>
      <c r="KG317" s="217"/>
      <c r="KH317" s="217"/>
      <c r="KI317" s="217"/>
      <c r="KJ317" s="217"/>
      <c r="KK317" s="217"/>
      <c r="KL317" s="217"/>
      <c r="KM317" s="217"/>
      <c r="KN317" s="217"/>
      <c r="KO317" s="217"/>
      <c r="KP317" s="217"/>
      <c r="KQ317" s="217"/>
      <c r="KR317" s="217"/>
      <c r="KS317" s="217"/>
      <c r="KT317" s="217"/>
      <c r="KU317" s="217"/>
      <c r="KV317" s="217"/>
      <c r="KW317" s="217"/>
      <c r="KX317" s="217"/>
      <c r="KY317" s="217"/>
      <c r="KZ317" s="217"/>
      <c r="LA317" s="217"/>
      <c r="LB317" s="217"/>
      <c r="LC317" s="217"/>
      <c r="LD317" s="217"/>
      <c r="LE317" s="217"/>
      <c r="LF317" s="217"/>
      <c r="LG317" s="217"/>
      <c r="LH317" s="217"/>
      <c r="LI317" s="217"/>
      <c r="LJ317" s="217"/>
      <c r="LK317" s="217"/>
      <c r="LL317" s="217"/>
      <c r="LM317" s="217"/>
      <c r="LN317" s="217"/>
      <c r="LO317" s="217"/>
    </row>
    <row r="318" spans="7:327" x14ac:dyDescent="0.2"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217"/>
      <c r="Y318" s="217"/>
      <c r="Z318" s="217"/>
      <c r="AA318" s="217"/>
      <c r="AB318" s="217"/>
      <c r="AC318" s="217"/>
      <c r="AD318" s="217"/>
      <c r="AE318" s="217"/>
      <c r="AF318" s="217"/>
      <c r="AG318" s="217"/>
      <c r="AH318" s="217"/>
      <c r="AI318" s="217"/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AZ318" s="217"/>
      <c r="BA318" s="217"/>
      <c r="BB318" s="217"/>
      <c r="BC318" s="217"/>
      <c r="BD318" s="217"/>
      <c r="BE318" s="217"/>
      <c r="BF318" s="217"/>
      <c r="BG318" s="217"/>
      <c r="BH318" s="217"/>
      <c r="BI318" s="217"/>
      <c r="BJ318" s="217"/>
      <c r="BK318" s="217"/>
      <c r="BL318" s="217"/>
      <c r="BM318" s="217"/>
      <c r="BN318" s="217"/>
      <c r="BO318" s="217"/>
      <c r="BP318" s="217"/>
      <c r="BQ318" s="217"/>
      <c r="BR318" s="217"/>
      <c r="BS318" s="217"/>
      <c r="BT318" s="217"/>
      <c r="BU318" s="217"/>
      <c r="BV318" s="217"/>
      <c r="BW318" s="217"/>
      <c r="BX318" s="217"/>
      <c r="BY318" s="217"/>
      <c r="BZ318" s="217"/>
      <c r="CA318" s="217"/>
      <c r="CB318" s="217"/>
      <c r="CC318" s="217"/>
      <c r="CD318" s="217"/>
      <c r="CE318" s="217"/>
      <c r="CF318" s="217"/>
      <c r="CG318" s="217"/>
      <c r="CH318" s="217"/>
      <c r="CI318" s="217"/>
      <c r="CJ318" s="217"/>
      <c r="CK318" s="217"/>
      <c r="CL318" s="217"/>
      <c r="CM318" s="217"/>
      <c r="CN318" s="217"/>
      <c r="CO318" s="217"/>
      <c r="CP318" s="217"/>
      <c r="CQ318" s="217"/>
      <c r="CR318" s="217"/>
      <c r="CS318" s="217"/>
      <c r="CT318" s="217"/>
      <c r="CU318" s="217"/>
      <c r="CV318" s="217"/>
      <c r="CW318" s="217"/>
      <c r="CX318" s="217"/>
      <c r="CY318" s="217"/>
      <c r="CZ318" s="217"/>
      <c r="DA318" s="217"/>
      <c r="DB318" s="217"/>
      <c r="DC318" s="217"/>
      <c r="DD318" s="217"/>
      <c r="DE318" s="217"/>
      <c r="DF318" s="217"/>
      <c r="DG318" s="217"/>
      <c r="DH318" s="217"/>
      <c r="DI318" s="217"/>
      <c r="DJ318" s="217"/>
      <c r="DK318" s="217"/>
      <c r="DL318" s="217"/>
      <c r="DM318" s="217"/>
      <c r="DN318" s="217"/>
      <c r="DO318" s="217"/>
      <c r="DP318" s="217"/>
      <c r="DQ318" s="217"/>
      <c r="DR318" s="217"/>
      <c r="DS318" s="217"/>
      <c r="DT318" s="217"/>
      <c r="DU318" s="217"/>
      <c r="DV318" s="217"/>
      <c r="DW318" s="217"/>
      <c r="DX318" s="217"/>
      <c r="DY318" s="217"/>
      <c r="DZ318" s="217"/>
      <c r="EA318" s="217"/>
      <c r="EB318" s="217"/>
      <c r="EC318" s="217"/>
      <c r="ED318" s="217"/>
      <c r="EE318" s="217"/>
      <c r="EF318" s="217"/>
      <c r="EG318" s="217"/>
      <c r="EH318" s="217"/>
      <c r="EI318" s="217"/>
      <c r="EJ318" s="217"/>
      <c r="EK318" s="217"/>
      <c r="EL318" s="217"/>
      <c r="EM318" s="217"/>
      <c r="EN318" s="217"/>
      <c r="EO318" s="217"/>
      <c r="EP318" s="217"/>
      <c r="EQ318" s="217"/>
      <c r="ER318" s="217"/>
      <c r="ES318" s="217"/>
      <c r="ET318" s="217"/>
      <c r="EU318" s="217"/>
      <c r="EV318" s="217"/>
      <c r="EW318" s="217"/>
      <c r="EX318" s="217"/>
      <c r="EY318" s="217"/>
      <c r="EZ318" s="217"/>
      <c r="FA318" s="217"/>
      <c r="FB318" s="217"/>
      <c r="FC318" s="217"/>
      <c r="FD318" s="217"/>
      <c r="FE318" s="217"/>
      <c r="FF318" s="217"/>
      <c r="FG318" s="217"/>
      <c r="FH318" s="217"/>
      <c r="FI318" s="217"/>
      <c r="FJ318" s="217"/>
      <c r="FK318" s="217"/>
      <c r="FL318" s="217"/>
      <c r="FM318" s="217"/>
      <c r="FN318" s="217"/>
      <c r="FO318" s="217"/>
      <c r="FP318" s="217"/>
      <c r="FQ318" s="217"/>
      <c r="FR318" s="217"/>
      <c r="FS318" s="217"/>
      <c r="FT318" s="217"/>
      <c r="FU318" s="217"/>
      <c r="FV318" s="217"/>
      <c r="FW318" s="217"/>
      <c r="FX318" s="217"/>
      <c r="FY318" s="217"/>
      <c r="FZ318" s="217"/>
      <c r="GA318" s="217"/>
      <c r="GB318" s="217"/>
      <c r="GC318" s="217"/>
      <c r="GD318" s="217"/>
      <c r="GE318" s="217"/>
      <c r="GF318" s="217"/>
      <c r="GG318" s="217"/>
      <c r="GH318" s="217"/>
      <c r="GI318" s="217"/>
      <c r="GJ318" s="217"/>
      <c r="GK318" s="217"/>
      <c r="GL318" s="217"/>
      <c r="GM318" s="217"/>
      <c r="GN318" s="217"/>
      <c r="GO318" s="217"/>
      <c r="GP318" s="217"/>
      <c r="GQ318" s="217"/>
      <c r="GR318" s="217"/>
      <c r="GS318" s="217"/>
      <c r="GT318" s="217"/>
      <c r="GU318" s="217"/>
      <c r="GV318" s="217"/>
      <c r="GW318" s="217"/>
      <c r="GX318" s="217"/>
      <c r="GY318" s="217"/>
      <c r="GZ318" s="217"/>
      <c r="HA318" s="217"/>
      <c r="HB318" s="217"/>
      <c r="HC318" s="217"/>
      <c r="HD318" s="217"/>
      <c r="HE318" s="217"/>
      <c r="HF318" s="217"/>
      <c r="HG318" s="217"/>
      <c r="HH318" s="217"/>
      <c r="HI318" s="217"/>
      <c r="HJ318" s="217"/>
      <c r="HK318" s="217"/>
      <c r="HL318" s="217"/>
      <c r="HM318" s="217"/>
      <c r="HN318" s="217"/>
      <c r="HO318" s="217"/>
      <c r="HP318" s="217"/>
      <c r="HQ318" s="217"/>
      <c r="HR318" s="217"/>
      <c r="HS318" s="217"/>
      <c r="HT318" s="217"/>
      <c r="HU318" s="217"/>
      <c r="HV318" s="217"/>
      <c r="HW318" s="217"/>
      <c r="HX318" s="217"/>
      <c r="HY318" s="217"/>
      <c r="HZ318" s="217"/>
      <c r="IA318" s="217"/>
      <c r="IB318" s="217"/>
      <c r="IC318" s="217"/>
      <c r="ID318" s="217"/>
      <c r="IE318" s="217"/>
      <c r="IF318" s="217"/>
      <c r="IG318" s="217"/>
      <c r="IH318" s="217"/>
      <c r="II318" s="217"/>
      <c r="IJ318" s="217"/>
      <c r="IK318" s="217"/>
      <c r="IL318" s="217"/>
      <c r="IM318" s="217"/>
      <c r="IN318" s="217"/>
      <c r="IO318" s="217"/>
      <c r="IP318" s="217"/>
      <c r="IQ318" s="217"/>
      <c r="IR318" s="217"/>
      <c r="IS318" s="217"/>
      <c r="IT318" s="217"/>
      <c r="IU318" s="217"/>
      <c r="IV318" s="217"/>
      <c r="IW318" s="217"/>
      <c r="IX318" s="217"/>
      <c r="IY318" s="217"/>
      <c r="IZ318" s="217"/>
      <c r="JA318" s="217"/>
      <c r="JB318" s="217"/>
      <c r="JC318" s="217"/>
      <c r="JD318" s="217"/>
      <c r="JE318" s="217"/>
      <c r="JF318" s="217"/>
      <c r="JG318" s="217"/>
      <c r="JH318" s="217"/>
      <c r="JI318" s="217"/>
      <c r="JJ318" s="217"/>
      <c r="JK318" s="217"/>
      <c r="JL318" s="217"/>
      <c r="JM318" s="217"/>
      <c r="JN318" s="217"/>
      <c r="JO318" s="217"/>
      <c r="JP318" s="217"/>
      <c r="JQ318" s="217"/>
      <c r="JR318" s="217"/>
      <c r="JS318" s="217"/>
      <c r="JT318" s="217"/>
      <c r="JU318" s="217"/>
      <c r="JV318" s="217"/>
      <c r="JW318" s="217"/>
      <c r="JX318" s="217"/>
      <c r="JY318" s="217"/>
      <c r="JZ318" s="217"/>
      <c r="KA318" s="217"/>
      <c r="KB318" s="217"/>
      <c r="KC318" s="217"/>
      <c r="KD318" s="217"/>
      <c r="KE318" s="217"/>
      <c r="KF318" s="217"/>
      <c r="KG318" s="217"/>
      <c r="KH318" s="217"/>
      <c r="KI318" s="217"/>
      <c r="KJ318" s="217"/>
      <c r="KK318" s="217"/>
      <c r="KL318" s="217"/>
      <c r="KM318" s="217"/>
      <c r="KN318" s="217"/>
      <c r="KO318" s="217"/>
      <c r="KP318" s="217"/>
      <c r="KQ318" s="217"/>
      <c r="KR318" s="217"/>
      <c r="KS318" s="217"/>
      <c r="KT318" s="217"/>
      <c r="KU318" s="217"/>
      <c r="KV318" s="217"/>
      <c r="KW318" s="217"/>
      <c r="KX318" s="217"/>
      <c r="KY318" s="217"/>
      <c r="KZ318" s="217"/>
      <c r="LA318" s="217"/>
      <c r="LB318" s="217"/>
      <c r="LC318" s="217"/>
      <c r="LD318" s="217"/>
      <c r="LE318" s="217"/>
      <c r="LF318" s="217"/>
      <c r="LG318" s="217"/>
      <c r="LH318" s="217"/>
      <c r="LI318" s="217"/>
      <c r="LJ318" s="217"/>
      <c r="LK318" s="217"/>
      <c r="LL318" s="217"/>
      <c r="LM318" s="217"/>
      <c r="LN318" s="217"/>
      <c r="LO318" s="217"/>
    </row>
    <row r="319" spans="7:327" x14ac:dyDescent="0.2"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</row>
    <row r="320" spans="7:327" x14ac:dyDescent="0.2"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  <c r="AA320" s="217"/>
      <c r="AB320" s="217"/>
      <c r="AC320" s="217"/>
      <c r="AD320" s="217"/>
      <c r="AE320" s="217"/>
      <c r="AF320" s="217"/>
      <c r="AG320" s="217"/>
      <c r="AH320" s="217"/>
      <c r="AI320" s="217"/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AZ320" s="217"/>
      <c r="BA320" s="217"/>
      <c r="BB320" s="217"/>
      <c r="BC320" s="217"/>
      <c r="BD320" s="217"/>
      <c r="BE320" s="217"/>
      <c r="BF320" s="217"/>
      <c r="BG320" s="217"/>
      <c r="BH320" s="217"/>
      <c r="BI320" s="217"/>
      <c r="BJ320" s="217"/>
      <c r="BK320" s="217"/>
      <c r="BL320" s="217"/>
      <c r="BM320" s="217"/>
      <c r="BN320" s="217"/>
      <c r="BO320" s="217"/>
      <c r="BP320" s="217"/>
      <c r="BQ320" s="217"/>
      <c r="BR320" s="217"/>
      <c r="BS320" s="217"/>
      <c r="BT320" s="217"/>
      <c r="BU320" s="217"/>
      <c r="BV320" s="217"/>
      <c r="BW320" s="217"/>
      <c r="BX320" s="217"/>
      <c r="BY320" s="217"/>
      <c r="BZ320" s="217"/>
      <c r="CA320" s="217"/>
      <c r="CB320" s="217"/>
      <c r="CC320" s="217"/>
      <c r="CD320" s="217"/>
      <c r="CE320" s="217"/>
      <c r="CF320" s="217"/>
      <c r="CG320" s="217"/>
      <c r="CH320" s="217"/>
      <c r="CI320" s="217"/>
      <c r="CJ320" s="217"/>
      <c r="CK320" s="217"/>
      <c r="CL320" s="217"/>
      <c r="CM320" s="217"/>
      <c r="CN320" s="217"/>
      <c r="CO320" s="217"/>
      <c r="CP320" s="217"/>
      <c r="CQ320" s="217"/>
      <c r="CR320" s="217"/>
      <c r="CS320" s="217"/>
      <c r="CT320" s="217"/>
      <c r="CU320" s="217"/>
      <c r="CV320" s="217"/>
      <c r="CW320" s="217"/>
      <c r="CX320" s="217"/>
      <c r="CY320" s="217"/>
      <c r="CZ320" s="217"/>
      <c r="DA320" s="217"/>
      <c r="DB320" s="217"/>
      <c r="DC320" s="217"/>
      <c r="DD320" s="217"/>
      <c r="DE320" s="217"/>
      <c r="DF320" s="217"/>
      <c r="DG320" s="217"/>
      <c r="DH320" s="217"/>
      <c r="DI320" s="217"/>
      <c r="DJ320" s="217"/>
      <c r="DK320" s="217"/>
      <c r="DL320" s="217"/>
      <c r="DM320" s="217"/>
      <c r="DN320" s="217"/>
      <c r="DO320" s="217"/>
      <c r="DP320" s="217"/>
      <c r="DQ320" s="217"/>
      <c r="DR320" s="217"/>
      <c r="DS320" s="217"/>
      <c r="DT320" s="217"/>
      <c r="DU320" s="217"/>
      <c r="DV320" s="217"/>
      <c r="DW320" s="217"/>
      <c r="DX320" s="217"/>
      <c r="DY320" s="217"/>
      <c r="DZ320" s="217"/>
      <c r="EA320" s="217"/>
      <c r="EB320" s="217"/>
      <c r="EC320" s="217"/>
      <c r="ED320" s="217"/>
      <c r="EE320" s="217"/>
      <c r="EF320" s="217"/>
      <c r="EG320" s="217"/>
      <c r="EH320" s="217"/>
      <c r="EI320" s="217"/>
      <c r="EJ320" s="217"/>
      <c r="EK320" s="217"/>
      <c r="EL320" s="217"/>
      <c r="EM320" s="217"/>
      <c r="EN320" s="217"/>
      <c r="EO320" s="217"/>
      <c r="EP320" s="217"/>
      <c r="EQ320" s="217"/>
      <c r="ER320" s="217"/>
      <c r="ES320" s="217"/>
      <c r="ET320" s="217"/>
      <c r="EU320" s="217"/>
      <c r="EV320" s="217"/>
      <c r="EW320" s="217"/>
      <c r="EX320" s="217"/>
      <c r="EY320" s="217"/>
      <c r="EZ320" s="217"/>
      <c r="FA320" s="217"/>
      <c r="FB320" s="217"/>
      <c r="FC320" s="217"/>
      <c r="FD320" s="217"/>
      <c r="FE320" s="217"/>
      <c r="FF320" s="217"/>
      <c r="FG320" s="217"/>
      <c r="FH320" s="217"/>
      <c r="FI320" s="217"/>
      <c r="FJ320" s="217"/>
      <c r="FK320" s="217"/>
      <c r="FL320" s="217"/>
      <c r="FM320" s="217"/>
      <c r="FN320" s="217"/>
      <c r="FO320" s="217"/>
      <c r="FP320" s="217"/>
      <c r="FQ320" s="217"/>
      <c r="FR320" s="217"/>
      <c r="FS320" s="217"/>
      <c r="FT320" s="217"/>
      <c r="FU320" s="217"/>
      <c r="FV320" s="217"/>
      <c r="FW320" s="217"/>
      <c r="FX320" s="217"/>
      <c r="FY320" s="217"/>
      <c r="FZ320" s="217"/>
      <c r="GA320" s="217"/>
      <c r="GB320" s="217"/>
      <c r="GC320" s="217"/>
      <c r="GD320" s="217"/>
      <c r="GE320" s="217"/>
      <c r="GF320" s="217"/>
      <c r="GG320" s="217"/>
      <c r="GH320" s="217"/>
      <c r="GI320" s="217"/>
      <c r="GJ320" s="217"/>
      <c r="GK320" s="217"/>
      <c r="GL320" s="217"/>
      <c r="GM320" s="217"/>
      <c r="GN320" s="217"/>
      <c r="GO320" s="217"/>
      <c r="GP320" s="217"/>
      <c r="GQ320" s="217"/>
      <c r="GR320" s="217"/>
      <c r="GS320" s="217"/>
      <c r="GT320" s="217"/>
      <c r="GU320" s="217"/>
      <c r="GV320" s="217"/>
      <c r="GW320" s="217"/>
      <c r="GX320" s="217"/>
      <c r="GY320" s="217"/>
      <c r="GZ320" s="217"/>
      <c r="HA320" s="217"/>
      <c r="HB320" s="217"/>
      <c r="HC320" s="217"/>
      <c r="HD320" s="217"/>
      <c r="HE320" s="217"/>
      <c r="HF320" s="217"/>
      <c r="HG320" s="217"/>
      <c r="HH320" s="217"/>
      <c r="HI320" s="217"/>
      <c r="HJ320" s="217"/>
      <c r="HK320" s="217"/>
      <c r="HL320" s="217"/>
      <c r="HM320" s="217"/>
      <c r="HN320" s="217"/>
      <c r="HO320" s="217"/>
      <c r="HP320" s="217"/>
      <c r="HQ320" s="217"/>
      <c r="HR320" s="217"/>
      <c r="HS320" s="217"/>
      <c r="HT320" s="217"/>
      <c r="HU320" s="217"/>
      <c r="HV320" s="217"/>
      <c r="HW320" s="217"/>
      <c r="HX320" s="217"/>
      <c r="HY320" s="217"/>
      <c r="HZ320" s="217"/>
      <c r="IA320" s="217"/>
      <c r="IB320" s="217"/>
      <c r="IC320" s="217"/>
      <c r="ID320" s="217"/>
      <c r="IE320" s="217"/>
      <c r="IF320" s="217"/>
      <c r="IG320" s="217"/>
      <c r="IH320" s="217"/>
      <c r="II320" s="217"/>
      <c r="IJ320" s="217"/>
      <c r="IK320" s="217"/>
      <c r="IL320" s="217"/>
      <c r="IM320" s="217"/>
      <c r="IN320" s="217"/>
      <c r="IO320" s="217"/>
      <c r="IP320" s="217"/>
      <c r="IQ320" s="217"/>
      <c r="IR320" s="217"/>
      <c r="IS320" s="217"/>
      <c r="IT320" s="217"/>
      <c r="IU320" s="217"/>
      <c r="IV320" s="217"/>
      <c r="IW320" s="217"/>
      <c r="IX320" s="217"/>
      <c r="IY320" s="217"/>
      <c r="IZ320" s="217"/>
      <c r="JA320" s="217"/>
      <c r="JB320" s="217"/>
      <c r="JC320" s="217"/>
      <c r="JD320" s="217"/>
      <c r="JE320" s="217"/>
      <c r="JF320" s="217"/>
      <c r="JG320" s="217"/>
      <c r="JH320" s="217"/>
      <c r="JI320" s="217"/>
      <c r="JJ320" s="217"/>
      <c r="JK320" s="217"/>
      <c r="JL320" s="217"/>
      <c r="JM320" s="217"/>
      <c r="JN320" s="217"/>
      <c r="JO320" s="217"/>
      <c r="JP320" s="217"/>
      <c r="JQ320" s="217"/>
      <c r="JR320" s="217"/>
      <c r="JS320" s="217"/>
      <c r="JT320" s="217"/>
      <c r="JU320" s="217"/>
      <c r="JV320" s="217"/>
      <c r="JW320" s="217"/>
      <c r="JX320" s="217"/>
      <c r="JY320" s="217"/>
      <c r="JZ320" s="217"/>
      <c r="KA320" s="217"/>
      <c r="KB320" s="217"/>
      <c r="KC320" s="217"/>
      <c r="KD320" s="217"/>
      <c r="KE320" s="217"/>
      <c r="KF320" s="217"/>
      <c r="KG320" s="217"/>
      <c r="KH320" s="217"/>
      <c r="KI320" s="217"/>
      <c r="KJ320" s="217"/>
      <c r="KK320" s="217"/>
      <c r="KL320" s="217"/>
      <c r="KM320" s="217"/>
      <c r="KN320" s="217"/>
      <c r="KO320" s="217"/>
      <c r="KP320" s="217"/>
      <c r="KQ320" s="217"/>
      <c r="KR320" s="217"/>
      <c r="KS320" s="217"/>
      <c r="KT320" s="217"/>
      <c r="KU320" s="217"/>
      <c r="KV320" s="217"/>
      <c r="KW320" s="217"/>
      <c r="KX320" s="217"/>
      <c r="KY320" s="217"/>
      <c r="KZ320" s="217"/>
      <c r="LA320" s="217"/>
      <c r="LB320" s="217"/>
      <c r="LC320" s="217"/>
      <c r="LD320" s="217"/>
      <c r="LE320" s="217"/>
      <c r="LF320" s="217"/>
      <c r="LG320" s="217"/>
      <c r="LH320" s="217"/>
      <c r="LI320" s="217"/>
      <c r="LJ320" s="217"/>
      <c r="LK320" s="217"/>
      <c r="LL320" s="217"/>
      <c r="LM320" s="217"/>
      <c r="LN320" s="217"/>
      <c r="LO320" s="217"/>
    </row>
    <row r="321" spans="7:327" x14ac:dyDescent="0.2"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  <c r="AA321" s="217"/>
      <c r="AB321" s="217"/>
      <c r="AC321" s="217"/>
      <c r="AD321" s="217"/>
      <c r="AE321" s="217"/>
      <c r="AF321" s="217"/>
      <c r="AG321" s="217"/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7"/>
      <c r="BC321" s="217"/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7"/>
      <c r="BN321" s="217"/>
      <c r="BO321" s="217"/>
      <c r="BP321" s="217"/>
      <c r="BQ321" s="217"/>
      <c r="BR321" s="217"/>
      <c r="BS321" s="217"/>
      <c r="BT321" s="217"/>
      <c r="BU321" s="217"/>
      <c r="BV321" s="217"/>
      <c r="BW321" s="217"/>
      <c r="BX321" s="217"/>
      <c r="BY321" s="217"/>
      <c r="BZ321" s="217"/>
      <c r="CA321" s="217"/>
      <c r="CB321" s="217"/>
      <c r="CC321" s="217"/>
      <c r="CD321" s="217"/>
      <c r="CE321" s="217"/>
      <c r="CF321" s="217"/>
      <c r="CG321" s="217"/>
      <c r="CH321" s="217"/>
      <c r="CI321" s="217"/>
      <c r="CJ321" s="217"/>
      <c r="CK321" s="217"/>
      <c r="CL321" s="217"/>
      <c r="CM321" s="217"/>
      <c r="CN321" s="217"/>
      <c r="CO321" s="217"/>
      <c r="CP321" s="217"/>
      <c r="CQ321" s="217"/>
      <c r="CR321" s="217"/>
      <c r="CS321" s="217"/>
      <c r="CT321" s="217"/>
      <c r="CU321" s="217"/>
      <c r="CV321" s="217"/>
      <c r="CW321" s="217"/>
      <c r="CX321" s="217"/>
      <c r="CY321" s="217"/>
      <c r="CZ321" s="217"/>
      <c r="DA321" s="217"/>
      <c r="DB321" s="217"/>
      <c r="DC321" s="217"/>
      <c r="DD321" s="217"/>
      <c r="DE321" s="217"/>
      <c r="DF321" s="217"/>
      <c r="DG321" s="217"/>
      <c r="DH321" s="217"/>
      <c r="DI321" s="217"/>
      <c r="DJ321" s="217"/>
      <c r="DK321" s="217"/>
      <c r="DL321" s="217"/>
      <c r="DM321" s="217"/>
      <c r="DN321" s="217"/>
      <c r="DO321" s="217"/>
      <c r="DP321" s="217"/>
      <c r="DQ321" s="217"/>
      <c r="DR321" s="217"/>
      <c r="DS321" s="217"/>
      <c r="DT321" s="217"/>
      <c r="DU321" s="217"/>
      <c r="DV321" s="217"/>
      <c r="DW321" s="217"/>
      <c r="DX321" s="217"/>
      <c r="DY321" s="217"/>
      <c r="DZ321" s="217"/>
      <c r="EA321" s="217"/>
      <c r="EB321" s="217"/>
      <c r="EC321" s="217"/>
      <c r="ED321" s="217"/>
      <c r="EE321" s="217"/>
      <c r="EF321" s="217"/>
      <c r="EG321" s="217"/>
      <c r="EH321" s="217"/>
      <c r="EI321" s="217"/>
      <c r="EJ321" s="217"/>
      <c r="EK321" s="217"/>
      <c r="EL321" s="217"/>
      <c r="EM321" s="217"/>
      <c r="EN321" s="217"/>
      <c r="EO321" s="217"/>
      <c r="EP321" s="217"/>
      <c r="EQ321" s="217"/>
      <c r="ER321" s="217"/>
      <c r="ES321" s="217"/>
      <c r="ET321" s="217"/>
      <c r="EU321" s="217"/>
      <c r="EV321" s="217"/>
      <c r="EW321" s="217"/>
      <c r="EX321" s="217"/>
      <c r="EY321" s="217"/>
      <c r="EZ321" s="217"/>
      <c r="FA321" s="217"/>
      <c r="FB321" s="217"/>
      <c r="FC321" s="217"/>
      <c r="FD321" s="217"/>
      <c r="FE321" s="217"/>
      <c r="FF321" s="217"/>
      <c r="FG321" s="217"/>
      <c r="FH321" s="217"/>
      <c r="FI321" s="217"/>
      <c r="FJ321" s="217"/>
      <c r="FK321" s="217"/>
      <c r="FL321" s="217"/>
      <c r="FM321" s="217"/>
      <c r="FN321" s="217"/>
      <c r="FO321" s="217"/>
      <c r="FP321" s="217"/>
      <c r="FQ321" s="217"/>
      <c r="FR321" s="217"/>
      <c r="FS321" s="217"/>
      <c r="FT321" s="217"/>
      <c r="FU321" s="217"/>
      <c r="FV321" s="217"/>
      <c r="FW321" s="217"/>
      <c r="FX321" s="217"/>
      <c r="FY321" s="217"/>
      <c r="FZ321" s="217"/>
      <c r="GA321" s="217"/>
      <c r="GB321" s="217"/>
      <c r="GC321" s="217"/>
      <c r="GD321" s="217"/>
      <c r="GE321" s="217"/>
      <c r="GF321" s="217"/>
      <c r="GG321" s="217"/>
      <c r="GH321" s="217"/>
      <c r="GI321" s="217"/>
      <c r="GJ321" s="217"/>
      <c r="GK321" s="217"/>
      <c r="GL321" s="217"/>
      <c r="GM321" s="217"/>
      <c r="GN321" s="217"/>
      <c r="GO321" s="217"/>
      <c r="GP321" s="217"/>
      <c r="GQ321" s="217"/>
      <c r="GR321" s="217"/>
      <c r="GS321" s="217"/>
      <c r="GT321" s="217"/>
      <c r="GU321" s="217"/>
      <c r="GV321" s="217"/>
      <c r="GW321" s="217"/>
      <c r="GX321" s="217"/>
      <c r="GY321" s="217"/>
      <c r="GZ321" s="217"/>
      <c r="HA321" s="217"/>
      <c r="HB321" s="217"/>
      <c r="HC321" s="217"/>
      <c r="HD321" s="217"/>
      <c r="HE321" s="217"/>
      <c r="HF321" s="217"/>
      <c r="HG321" s="217"/>
      <c r="HH321" s="217"/>
      <c r="HI321" s="217"/>
      <c r="HJ321" s="217"/>
      <c r="HK321" s="217"/>
      <c r="HL321" s="217"/>
      <c r="HM321" s="217"/>
      <c r="HN321" s="217"/>
      <c r="HO321" s="217"/>
      <c r="HP321" s="217"/>
      <c r="HQ321" s="217"/>
      <c r="HR321" s="217"/>
      <c r="HS321" s="217"/>
      <c r="HT321" s="217"/>
      <c r="HU321" s="217"/>
      <c r="HV321" s="217"/>
      <c r="HW321" s="217"/>
      <c r="HX321" s="217"/>
      <c r="HY321" s="217"/>
      <c r="HZ321" s="217"/>
      <c r="IA321" s="217"/>
      <c r="IB321" s="217"/>
      <c r="IC321" s="217"/>
      <c r="ID321" s="217"/>
      <c r="IE321" s="217"/>
      <c r="IF321" s="217"/>
      <c r="IG321" s="217"/>
      <c r="IH321" s="217"/>
      <c r="II321" s="217"/>
      <c r="IJ321" s="217"/>
      <c r="IK321" s="217"/>
      <c r="IL321" s="217"/>
      <c r="IM321" s="217"/>
      <c r="IN321" s="217"/>
      <c r="IO321" s="217"/>
      <c r="IP321" s="217"/>
      <c r="IQ321" s="217"/>
      <c r="IR321" s="217"/>
      <c r="IS321" s="217"/>
      <c r="IT321" s="217"/>
      <c r="IU321" s="217"/>
      <c r="IV321" s="217"/>
      <c r="IW321" s="217"/>
      <c r="IX321" s="217"/>
      <c r="IY321" s="217"/>
      <c r="IZ321" s="217"/>
      <c r="JA321" s="217"/>
      <c r="JB321" s="217"/>
      <c r="JC321" s="217"/>
      <c r="JD321" s="217"/>
      <c r="JE321" s="217"/>
      <c r="JF321" s="217"/>
      <c r="JG321" s="217"/>
      <c r="JH321" s="217"/>
      <c r="JI321" s="217"/>
      <c r="JJ321" s="217"/>
      <c r="JK321" s="217"/>
      <c r="JL321" s="217"/>
      <c r="JM321" s="217"/>
      <c r="JN321" s="217"/>
      <c r="JO321" s="217"/>
      <c r="JP321" s="217"/>
      <c r="JQ321" s="217"/>
      <c r="JR321" s="217"/>
      <c r="JS321" s="217"/>
      <c r="JT321" s="217"/>
      <c r="JU321" s="217"/>
      <c r="JV321" s="217"/>
      <c r="JW321" s="217"/>
      <c r="JX321" s="217"/>
      <c r="JY321" s="217"/>
      <c r="JZ321" s="217"/>
      <c r="KA321" s="217"/>
      <c r="KB321" s="217"/>
      <c r="KC321" s="217"/>
      <c r="KD321" s="217"/>
      <c r="KE321" s="217"/>
      <c r="KF321" s="217"/>
      <c r="KG321" s="217"/>
      <c r="KH321" s="217"/>
      <c r="KI321" s="217"/>
      <c r="KJ321" s="217"/>
      <c r="KK321" s="217"/>
      <c r="KL321" s="217"/>
      <c r="KM321" s="217"/>
      <c r="KN321" s="217"/>
      <c r="KO321" s="217"/>
      <c r="KP321" s="217"/>
      <c r="KQ321" s="217"/>
      <c r="KR321" s="217"/>
      <c r="KS321" s="217"/>
      <c r="KT321" s="217"/>
      <c r="KU321" s="217"/>
      <c r="KV321" s="217"/>
      <c r="KW321" s="217"/>
      <c r="KX321" s="217"/>
      <c r="KY321" s="217"/>
      <c r="KZ321" s="217"/>
      <c r="LA321" s="217"/>
      <c r="LB321" s="217"/>
      <c r="LC321" s="217"/>
      <c r="LD321" s="217"/>
      <c r="LE321" s="217"/>
      <c r="LF321" s="217"/>
      <c r="LG321" s="217"/>
      <c r="LH321" s="217"/>
      <c r="LI321" s="217"/>
      <c r="LJ321" s="217"/>
      <c r="LK321" s="217"/>
      <c r="LL321" s="217"/>
      <c r="LM321" s="217"/>
      <c r="LN321" s="217"/>
      <c r="LO321" s="217"/>
    </row>
    <row r="322" spans="7:327" x14ac:dyDescent="0.2"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X322" s="217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AZ322" s="217"/>
      <c r="BA322" s="217"/>
      <c r="BB322" s="217"/>
      <c r="BC322" s="217"/>
      <c r="BD322" s="217"/>
      <c r="BE322" s="217"/>
      <c r="BF322" s="217"/>
      <c r="BG322" s="217"/>
      <c r="BH322" s="217"/>
      <c r="BI322" s="217"/>
      <c r="BJ322" s="217"/>
      <c r="BK322" s="217"/>
      <c r="BL322" s="217"/>
      <c r="BM322" s="217"/>
      <c r="BN322" s="217"/>
      <c r="BO322" s="217"/>
      <c r="BP322" s="217"/>
      <c r="BQ322" s="217"/>
      <c r="BR322" s="217"/>
      <c r="BS322" s="217"/>
      <c r="BT322" s="217"/>
      <c r="BU322" s="217"/>
      <c r="BV322" s="217"/>
      <c r="BW322" s="217"/>
      <c r="BX322" s="217"/>
      <c r="BY322" s="217"/>
      <c r="BZ322" s="217"/>
      <c r="CA322" s="217"/>
      <c r="CB322" s="217"/>
      <c r="CC322" s="217"/>
      <c r="CD322" s="217"/>
      <c r="CE322" s="217"/>
      <c r="CF322" s="217"/>
      <c r="CG322" s="217"/>
      <c r="CH322" s="217"/>
      <c r="CI322" s="217"/>
      <c r="CJ322" s="217"/>
      <c r="CK322" s="217"/>
      <c r="CL322" s="217"/>
      <c r="CM322" s="217"/>
      <c r="CN322" s="217"/>
      <c r="CO322" s="217"/>
      <c r="CP322" s="217"/>
      <c r="CQ322" s="217"/>
      <c r="CR322" s="217"/>
      <c r="CS322" s="217"/>
      <c r="CT322" s="217"/>
      <c r="CU322" s="217"/>
      <c r="CV322" s="217"/>
      <c r="CW322" s="217"/>
      <c r="CX322" s="217"/>
      <c r="CY322" s="217"/>
      <c r="CZ322" s="217"/>
      <c r="DA322" s="217"/>
      <c r="DB322" s="217"/>
      <c r="DC322" s="217"/>
      <c r="DD322" s="217"/>
      <c r="DE322" s="217"/>
      <c r="DF322" s="217"/>
      <c r="DG322" s="217"/>
      <c r="DH322" s="217"/>
      <c r="DI322" s="217"/>
      <c r="DJ322" s="217"/>
      <c r="DK322" s="217"/>
      <c r="DL322" s="217"/>
      <c r="DM322" s="217"/>
      <c r="DN322" s="217"/>
      <c r="DO322" s="217"/>
      <c r="DP322" s="217"/>
      <c r="DQ322" s="217"/>
      <c r="DR322" s="217"/>
      <c r="DS322" s="217"/>
      <c r="DT322" s="217"/>
      <c r="DU322" s="217"/>
      <c r="DV322" s="217"/>
      <c r="DW322" s="217"/>
      <c r="DX322" s="217"/>
      <c r="DY322" s="217"/>
      <c r="DZ322" s="217"/>
      <c r="EA322" s="217"/>
      <c r="EB322" s="217"/>
      <c r="EC322" s="217"/>
      <c r="ED322" s="217"/>
      <c r="EE322" s="217"/>
      <c r="EF322" s="217"/>
      <c r="EG322" s="217"/>
      <c r="EH322" s="217"/>
      <c r="EI322" s="217"/>
      <c r="EJ322" s="217"/>
      <c r="EK322" s="217"/>
      <c r="EL322" s="217"/>
      <c r="EM322" s="217"/>
      <c r="EN322" s="217"/>
      <c r="EO322" s="217"/>
      <c r="EP322" s="217"/>
      <c r="EQ322" s="217"/>
      <c r="ER322" s="217"/>
      <c r="ES322" s="217"/>
      <c r="ET322" s="217"/>
      <c r="EU322" s="217"/>
      <c r="EV322" s="217"/>
      <c r="EW322" s="217"/>
      <c r="EX322" s="217"/>
      <c r="EY322" s="217"/>
      <c r="EZ322" s="217"/>
      <c r="FA322" s="217"/>
      <c r="FB322" s="217"/>
      <c r="FC322" s="217"/>
      <c r="FD322" s="217"/>
      <c r="FE322" s="217"/>
      <c r="FF322" s="217"/>
      <c r="FG322" s="217"/>
      <c r="FH322" s="217"/>
      <c r="FI322" s="217"/>
      <c r="FJ322" s="217"/>
      <c r="FK322" s="217"/>
      <c r="FL322" s="217"/>
      <c r="FM322" s="217"/>
      <c r="FN322" s="217"/>
      <c r="FO322" s="217"/>
      <c r="FP322" s="217"/>
      <c r="FQ322" s="217"/>
      <c r="FR322" s="217"/>
      <c r="FS322" s="217"/>
      <c r="FT322" s="217"/>
      <c r="FU322" s="217"/>
      <c r="FV322" s="217"/>
      <c r="FW322" s="217"/>
      <c r="FX322" s="217"/>
      <c r="FY322" s="217"/>
      <c r="FZ322" s="217"/>
      <c r="GA322" s="217"/>
      <c r="GB322" s="217"/>
      <c r="GC322" s="217"/>
      <c r="GD322" s="217"/>
      <c r="GE322" s="217"/>
      <c r="GF322" s="217"/>
      <c r="GG322" s="217"/>
      <c r="GH322" s="217"/>
      <c r="GI322" s="217"/>
      <c r="GJ322" s="217"/>
      <c r="GK322" s="217"/>
      <c r="GL322" s="217"/>
      <c r="GM322" s="217"/>
      <c r="GN322" s="217"/>
      <c r="GO322" s="217"/>
      <c r="GP322" s="217"/>
      <c r="GQ322" s="217"/>
      <c r="GR322" s="217"/>
      <c r="GS322" s="217"/>
      <c r="GT322" s="217"/>
      <c r="GU322" s="217"/>
      <c r="GV322" s="217"/>
      <c r="GW322" s="217"/>
      <c r="GX322" s="217"/>
      <c r="GY322" s="217"/>
      <c r="GZ322" s="217"/>
      <c r="HA322" s="217"/>
      <c r="HB322" s="217"/>
      <c r="HC322" s="217"/>
      <c r="HD322" s="217"/>
      <c r="HE322" s="217"/>
      <c r="HF322" s="217"/>
      <c r="HG322" s="217"/>
      <c r="HH322" s="217"/>
      <c r="HI322" s="217"/>
      <c r="HJ322" s="217"/>
      <c r="HK322" s="217"/>
      <c r="HL322" s="217"/>
      <c r="HM322" s="217"/>
      <c r="HN322" s="217"/>
      <c r="HO322" s="217"/>
      <c r="HP322" s="217"/>
      <c r="HQ322" s="217"/>
      <c r="HR322" s="217"/>
      <c r="HS322" s="217"/>
      <c r="HT322" s="217"/>
      <c r="HU322" s="217"/>
      <c r="HV322" s="217"/>
      <c r="HW322" s="217"/>
      <c r="HX322" s="217"/>
      <c r="HY322" s="217"/>
      <c r="HZ322" s="217"/>
      <c r="IA322" s="217"/>
      <c r="IB322" s="217"/>
      <c r="IC322" s="217"/>
      <c r="ID322" s="217"/>
      <c r="IE322" s="217"/>
      <c r="IF322" s="217"/>
      <c r="IG322" s="217"/>
      <c r="IH322" s="217"/>
      <c r="II322" s="217"/>
      <c r="IJ322" s="217"/>
      <c r="IK322" s="217"/>
      <c r="IL322" s="217"/>
      <c r="IM322" s="217"/>
      <c r="IN322" s="217"/>
      <c r="IO322" s="217"/>
      <c r="IP322" s="217"/>
      <c r="IQ322" s="217"/>
      <c r="IR322" s="217"/>
      <c r="IS322" s="217"/>
      <c r="IT322" s="217"/>
      <c r="IU322" s="217"/>
      <c r="IV322" s="217"/>
      <c r="IW322" s="217"/>
      <c r="IX322" s="217"/>
      <c r="IY322" s="217"/>
      <c r="IZ322" s="217"/>
      <c r="JA322" s="217"/>
      <c r="JB322" s="217"/>
      <c r="JC322" s="217"/>
      <c r="JD322" s="217"/>
      <c r="JE322" s="217"/>
      <c r="JF322" s="217"/>
      <c r="JG322" s="217"/>
      <c r="JH322" s="217"/>
      <c r="JI322" s="217"/>
      <c r="JJ322" s="217"/>
      <c r="JK322" s="217"/>
      <c r="JL322" s="217"/>
      <c r="JM322" s="217"/>
      <c r="JN322" s="217"/>
      <c r="JO322" s="217"/>
      <c r="JP322" s="217"/>
      <c r="JQ322" s="217"/>
      <c r="JR322" s="217"/>
      <c r="JS322" s="217"/>
      <c r="JT322" s="217"/>
      <c r="JU322" s="217"/>
      <c r="JV322" s="217"/>
      <c r="JW322" s="217"/>
      <c r="JX322" s="217"/>
      <c r="JY322" s="217"/>
      <c r="JZ322" s="217"/>
      <c r="KA322" s="217"/>
      <c r="KB322" s="217"/>
      <c r="KC322" s="217"/>
      <c r="KD322" s="217"/>
      <c r="KE322" s="217"/>
      <c r="KF322" s="217"/>
      <c r="KG322" s="217"/>
      <c r="KH322" s="217"/>
      <c r="KI322" s="217"/>
      <c r="KJ322" s="217"/>
      <c r="KK322" s="217"/>
      <c r="KL322" s="217"/>
      <c r="KM322" s="217"/>
      <c r="KN322" s="217"/>
      <c r="KO322" s="217"/>
      <c r="KP322" s="217"/>
      <c r="KQ322" s="217"/>
      <c r="KR322" s="217"/>
      <c r="KS322" s="217"/>
      <c r="KT322" s="217"/>
      <c r="KU322" s="217"/>
      <c r="KV322" s="217"/>
      <c r="KW322" s="217"/>
      <c r="KX322" s="217"/>
      <c r="KY322" s="217"/>
      <c r="KZ322" s="217"/>
      <c r="LA322" s="217"/>
      <c r="LB322" s="217"/>
      <c r="LC322" s="217"/>
      <c r="LD322" s="217"/>
      <c r="LE322" s="217"/>
      <c r="LF322" s="217"/>
      <c r="LG322" s="217"/>
      <c r="LH322" s="217"/>
      <c r="LI322" s="217"/>
      <c r="LJ322" s="217"/>
      <c r="LK322" s="217"/>
      <c r="LL322" s="217"/>
      <c r="LM322" s="217"/>
      <c r="LN322" s="217"/>
      <c r="LO322" s="217"/>
    </row>
    <row r="323" spans="7:327" x14ac:dyDescent="0.2"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X323" s="217"/>
      <c r="Y323" s="217"/>
      <c r="Z323" s="217"/>
      <c r="AA323" s="217"/>
      <c r="AB323" s="217"/>
      <c r="AC323" s="217"/>
      <c r="AD323" s="217"/>
      <c r="AE323" s="217"/>
      <c r="AF323" s="217"/>
      <c r="AG323" s="217"/>
      <c r="AH323" s="217"/>
      <c r="AI323" s="217"/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17"/>
      <c r="BA323" s="217"/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  <c r="BZ323" s="217"/>
      <c r="CA323" s="217"/>
      <c r="CB323" s="217"/>
      <c r="CC323" s="217"/>
      <c r="CD323" s="217"/>
      <c r="CE323" s="217"/>
      <c r="CF323" s="217"/>
      <c r="CG323" s="217"/>
      <c r="CH323" s="217"/>
      <c r="CI323" s="217"/>
      <c r="CJ323" s="217"/>
      <c r="CK323" s="217"/>
      <c r="CL323" s="217"/>
      <c r="CM323" s="217"/>
      <c r="CN323" s="217"/>
      <c r="CO323" s="217"/>
      <c r="CP323" s="217"/>
      <c r="CQ323" s="217"/>
      <c r="CR323" s="217"/>
      <c r="CS323" s="217"/>
      <c r="CT323" s="217"/>
      <c r="CU323" s="217"/>
      <c r="CV323" s="217"/>
      <c r="CW323" s="217"/>
      <c r="CX323" s="217"/>
      <c r="CY323" s="217"/>
      <c r="CZ323" s="217"/>
      <c r="DA323" s="217"/>
      <c r="DB323" s="217"/>
      <c r="DC323" s="217"/>
      <c r="DD323" s="217"/>
      <c r="DE323" s="217"/>
      <c r="DF323" s="217"/>
      <c r="DG323" s="217"/>
      <c r="DH323" s="217"/>
      <c r="DI323" s="217"/>
      <c r="DJ323" s="217"/>
      <c r="DK323" s="217"/>
      <c r="DL323" s="217"/>
      <c r="DM323" s="217"/>
      <c r="DN323" s="217"/>
      <c r="DO323" s="217"/>
      <c r="DP323" s="217"/>
      <c r="DQ323" s="217"/>
      <c r="DR323" s="217"/>
      <c r="DS323" s="217"/>
      <c r="DT323" s="217"/>
      <c r="DU323" s="217"/>
      <c r="DV323" s="217"/>
      <c r="DW323" s="217"/>
      <c r="DX323" s="217"/>
      <c r="DY323" s="217"/>
      <c r="DZ323" s="217"/>
      <c r="EA323" s="217"/>
      <c r="EB323" s="217"/>
      <c r="EC323" s="217"/>
      <c r="ED323" s="217"/>
      <c r="EE323" s="217"/>
      <c r="EF323" s="217"/>
      <c r="EG323" s="217"/>
      <c r="EH323" s="217"/>
      <c r="EI323" s="217"/>
      <c r="EJ323" s="217"/>
      <c r="EK323" s="217"/>
      <c r="EL323" s="217"/>
      <c r="EM323" s="217"/>
      <c r="EN323" s="217"/>
      <c r="EO323" s="217"/>
      <c r="EP323" s="217"/>
      <c r="EQ323" s="217"/>
      <c r="ER323" s="217"/>
      <c r="ES323" s="217"/>
      <c r="ET323" s="217"/>
      <c r="EU323" s="217"/>
      <c r="EV323" s="217"/>
      <c r="EW323" s="217"/>
      <c r="EX323" s="217"/>
      <c r="EY323" s="217"/>
      <c r="EZ323" s="217"/>
      <c r="FA323" s="217"/>
      <c r="FB323" s="217"/>
      <c r="FC323" s="217"/>
      <c r="FD323" s="217"/>
      <c r="FE323" s="217"/>
      <c r="FF323" s="217"/>
      <c r="FG323" s="217"/>
      <c r="FH323" s="217"/>
      <c r="FI323" s="217"/>
      <c r="FJ323" s="217"/>
      <c r="FK323" s="217"/>
      <c r="FL323" s="217"/>
      <c r="FM323" s="217"/>
      <c r="FN323" s="217"/>
      <c r="FO323" s="217"/>
      <c r="FP323" s="217"/>
      <c r="FQ323" s="217"/>
      <c r="FR323" s="217"/>
      <c r="FS323" s="217"/>
      <c r="FT323" s="217"/>
      <c r="FU323" s="217"/>
      <c r="FV323" s="217"/>
      <c r="FW323" s="217"/>
      <c r="FX323" s="217"/>
      <c r="FY323" s="217"/>
      <c r="FZ323" s="217"/>
      <c r="GA323" s="217"/>
      <c r="GB323" s="217"/>
      <c r="GC323" s="217"/>
      <c r="GD323" s="217"/>
      <c r="GE323" s="217"/>
      <c r="GF323" s="217"/>
      <c r="GG323" s="217"/>
      <c r="GH323" s="217"/>
      <c r="GI323" s="217"/>
      <c r="GJ323" s="217"/>
      <c r="GK323" s="217"/>
      <c r="GL323" s="217"/>
      <c r="GM323" s="217"/>
      <c r="GN323" s="217"/>
      <c r="GO323" s="217"/>
      <c r="GP323" s="217"/>
      <c r="GQ323" s="217"/>
      <c r="GR323" s="217"/>
      <c r="GS323" s="217"/>
      <c r="GT323" s="217"/>
      <c r="GU323" s="217"/>
      <c r="GV323" s="217"/>
      <c r="GW323" s="217"/>
      <c r="GX323" s="217"/>
      <c r="GY323" s="217"/>
      <c r="GZ323" s="217"/>
      <c r="HA323" s="217"/>
      <c r="HB323" s="217"/>
      <c r="HC323" s="217"/>
      <c r="HD323" s="217"/>
      <c r="HE323" s="217"/>
      <c r="HF323" s="217"/>
      <c r="HG323" s="217"/>
      <c r="HH323" s="217"/>
      <c r="HI323" s="217"/>
      <c r="HJ323" s="217"/>
      <c r="HK323" s="217"/>
      <c r="HL323" s="217"/>
      <c r="HM323" s="217"/>
      <c r="HN323" s="217"/>
      <c r="HO323" s="217"/>
      <c r="HP323" s="217"/>
      <c r="HQ323" s="217"/>
      <c r="HR323" s="217"/>
      <c r="HS323" s="217"/>
      <c r="HT323" s="217"/>
      <c r="HU323" s="217"/>
      <c r="HV323" s="217"/>
      <c r="HW323" s="217"/>
      <c r="HX323" s="217"/>
      <c r="HY323" s="217"/>
      <c r="HZ323" s="217"/>
      <c r="IA323" s="217"/>
      <c r="IB323" s="217"/>
      <c r="IC323" s="217"/>
      <c r="ID323" s="217"/>
      <c r="IE323" s="217"/>
      <c r="IF323" s="217"/>
      <c r="IG323" s="217"/>
      <c r="IH323" s="217"/>
      <c r="II323" s="217"/>
      <c r="IJ323" s="217"/>
      <c r="IK323" s="217"/>
      <c r="IL323" s="217"/>
      <c r="IM323" s="217"/>
      <c r="IN323" s="217"/>
      <c r="IO323" s="217"/>
      <c r="IP323" s="217"/>
      <c r="IQ323" s="217"/>
      <c r="IR323" s="217"/>
      <c r="IS323" s="217"/>
      <c r="IT323" s="217"/>
      <c r="IU323" s="217"/>
      <c r="IV323" s="217"/>
      <c r="IW323" s="217"/>
      <c r="IX323" s="217"/>
      <c r="IY323" s="217"/>
      <c r="IZ323" s="217"/>
      <c r="JA323" s="217"/>
      <c r="JB323" s="217"/>
      <c r="JC323" s="217"/>
      <c r="JD323" s="217"/>
      <c r="JE323" s="217"/>
      <c r="JF323" s="217"/>
      <c r="JG323" s="217"/>
      <c r="JH323" s="217"/>
      <c r="JI323" s="217"/>
      <c r="JJ323" s="217"/>
      <c r="JK323" s="217"/>
      <c r="JL323" s="217"/>
      <c r="JM323" s="217"/>
      <c r="JN323" s="217"/>
      <c r="JO323" s="217"/>
      <c r="JP323" s="217"/>
      <c r="JQ323" s="217"/>
      <c r="JR323" s="217"/>
      <c r="JS323" s="217"/>
      <c r="JT323" s="217"/>
      <c r="JU323" s="217"/>
      <c r="JV323" s="217"/>
      <c r="JW323" s="217"/>
      <c r="JX323" s="217"/>
      <c r="JY323" s="217"/>
      <c r="JZ323" s="217"/>
      <c r="KA323" s="217"/>
      <c r="KB323" s="217"/>
      <c r="KC323" s="217"/>
      <c r="KD323" s="217"/>
      <c r="KE323" s="217"/>
      <c r="KF323" s="217"/>
      <c r="KG323" s="217"/>
      <c r="KH323" s="217"/>
      <c r="KI323" s="217"/>
      <c r="KJ323" s="217"/>
      <c r="KK323" s="217"/>
      <c r="KL323" s="217"/>
      <c r="KM323" s="217"/>
      <c r="KN323" s="217"/>
      <c r="KO323" s="217"/>
      <c r="KP323" s="217"/>
      <c r="KQ323" s="217"/>
      <c r="KR323" s="217"/>
      <c r="KS323" s="217"/>
      <c r="KT323" s="217"/>
      <c r="KU323" s="217"/>
      <c r="KV323" s="217"/>
      <c r="KW323" s="217"/>
      <c r="KX323" s="217"/>
      <c r="KY323" s="217"/>
      <c r="KZ323" s="217"/>
      <c r="LA323" s="217"/>
      <c r="LB323" s="217"/>
      <c r="LC323" s="217"/>
      <c r="LD323" s="217"/>
      <c r="LE323" s="217"/>
      <c r="LF323" s="217"/>
      <c r="LG323" s="217"/>
      <c r="LH323" s="217"/>
      <c r="LI323" s="217"/>
      <c r="LJ323" s="217"/>
      <c r="LK323" s="217"/>
      <c r="LL323" s="217"/>
      <c r="LM323" s="217"/>
      <c r="LN323" s="217"/>
      <c r="LO323" s="217"/>
    </row>
    <row r="324" spans="7:327" x14ac:dyDescent="0.2"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  <c r="AA324" s="217"/>
      <c r="AB324" s="217"/>
      <c r="AC324" s="217"/>
      <c r="AD324" s="217"/>
      <c r="AE324" s="217"/>
      <c r="AF324" s="217"/>
      <c r="AG324" s="217"/>
      <c r="AH324" s="217"/>
      <c r="AI324" s="217"/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AZ324" s="217"/>
      <c r="BA324" s="217"/>
      <c r="BB324" s="217"/>
      <c r="BC324" s="217"/>
      <c r="BD324" s="217"/>
      <c r="BE324" s="217"/>
      <c r="BF324" s="217"/>
      <c r="BG324" s="217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  <c r="BZ324" s="217"/>
      <c r="CA324" s="217"/>
      <c r="CB324" s="217"/>
      <c r="CC324" s="217"/>
      <c r="CD324" s="217"/>
      <c r="CE324" s="217"/>
      <c r="CF324" s="217"/>
      <c r="CG324" s="217"/>
      <c r="CH324" s="217"/>
      <c r="CI324" s="217"/>
      <c r="CJ324" s="217"/>
      <c r="CK324" s="217"/>
      <c r="CL324" s="217"/>
      <c r="CM324" s="217"/>
      <c r="CN324" s="217"/>
      <c r="CO324" s="217"/>
      <c r="CP324" s="217"/>
      <c r="CQ324" s="217"/>
      <c r="CR324" s="217"/>
      <c r="CS324" s="217"/>
      <c r="CT324" s="217"/>
      <c r="CU324" s="217"/>
      <c r="CV324" s="217"/>
      <c r="CW324" s="217"/>
      <c r="CX324" s="217"/>
      <c r="CY324" s="217"/>
      <c r="CZ324" s="217"/>
      <c r="DA324" s="217"/>
      <c r="DB324" s="217"/>
      <c r="DC324" s="217"/>
      <c r="DD324" s="217"/>
      <c r="DE324" s="217"/>
      <c r="DF324" s="217"/>
      <c r="DG324" s="217"/>
      <c r="DH324" s="217"/>
      <c r="DI324" s="217"/>
      <c r="DJ324" s="217"/>
      <c r="DK324" s="217"/>
      <c r="DL324" s="217"/>
      <c r="DM324" s="217"/>
      <c r="DN324" s="217"/>
      <c r="DO324" s="217"/>
      <c r="DP324" s="217"/>
      <c r="DQ324" s="217"/>
      <c r="DR324" s="217"/>
      <c r="DS324" s="217"/>
      <c r="DT324" s="217"/>
      <c r="DU324" s="217"/>
      <c r="DV324" s="217"/>
      <c r="DW324" s="217"/>
      <c r="DX324" s="217"/>
      <c r="DY324" s="217"/>
      <c r="DZ324" s="217"/>
      <c r="EA324" s="217"/>
      <c r="EB324" s="217"/>
      <c r="EC324" s="217"/>
      <c r="ED324" s="217"/>
      <c r="EE324" s="217"/>
      <c r="EF324" s="217"/>
      <c r="EG324" s="217"/>
      <c r="EH324" s="217"/>
      <c r="EI324" s="217"/>
      <c r="EJ324" s="217"/>
      <c r="EK324" s="217"/>
      <c r="EL324" s="217"/>
      <c r="EM324" s="217"/>
      <c r="EN324" s="217"/>
      <c r="EO324" s="217"/>
      <c r="EP324" s="217"/>
      <c r="EQ324" s="217"/>
      <c r="ER324" s="217"/>
      <c r="ES324" s="217"/>
      <c r="ET324" s="217"/>
      <c r="EU324" s="217"/>
      <c r="EV324" s="217"/>
      <c r="EW324" s="217"/>
      <c r="EX324" s="217"/>
      <c r="EY324" s="217"/>
      <c r="EZ324" s="217"/>
      <c r="FA324" s="217"/>
      <c r="FB324" s="217"/>
      <c r="FC324" s="217"/>
      <c r="FD324" s="217"/>
      <c r="FE324" s="217"/>
      <c r="FF324" s="217"/>
      <c r="FG324" s="217"/>
      <c r="FH324" s="217"/>
      <c r="FI324" s="217"/>
      <c r="FJ324" s="217"/>
      <c r="FK324" s="217"/>
      <c r="FL324" s="217"/>
      <c r="FM324" s="217"/>
      <c r="FN324" s="217"/>
      <c r="FO324" s="217"/>
      <c r="FP324" s="217"/>
      <c r="FQ324" s="217"/>
      <c r="FR324" s="217"/>
      <c r="FS324" s="217"/>
      <c r="FT324" s="217"/>
      <c r="FU324" s="217"/>
      <c r="FV324" s="217"/>
      <c r="FW324" s="217"/>
      <c r="FX324" s="217"/>
      <c r="FY324" s="217"/>
      <c r="FZ324" s="217"/>
      <c r="GA324" s="217"/>
      <c r="GB324" s="217"/>
      <c r="GC324" s="217"/>
      <c r="GD324" s="217"/>
      <c r="GE324" s="217"/>
      <c r="GF324" s="217"/>
      <c r="GG324" s="217"/>
      <c r="GH324" s="217"/>
      <c r="GI324" s="217"/>
      <c r="GJ324" s="217"/>
      <c r="GK324" s="217"/>
      <c r="GL324" s="217"/>
      <c r="GM324" s="217"/>
      <c r="GN324" s="217"/>
      <c r="GO324" s="217"/>
      <c r="GP324" s="217"/>
      <c r="GQ324" s="217"/>
      <c r="GR324" s="217"/>
      <c r="GS324" s="217"/>
      <c r="GT324" s="217"/>
      <c r="GU324" s="217"/>
      <c r="GV324" s="217"/>
      <c r="GW324" s="217"/>
      <c r="GX324" s="217"/>
      <c r="GY324" s="217"/>
      <c r="GZ324" s="217"/>
      <c r="HA324" s="217"/>
      <c r="HB324" s="217"/>
      <c r="HC324" s="217"/>
      <c r="HD324" s="217"/>
      <c r="HE324" s="217"/>
      <c r="HF324" s="217"/>
      <c r="HG324" s="217"/>
      <c r="HH324" s="217"/>
      <c r="HI324" s="217"/>
      <c r="HJ324" s="217"/>
      <c r="HK324" s="217"/>
      <c r="HL324" s="217"/>
      <c r="HM324" s="217"/>
      <c r="HN324" s="217"/>
      <c r="HO324" s="217"/>
      <c r="HP324" s="217"/>
      <c r="HQ324" s="217"/>
      <c r="HR324" s="217"/>
      <c r="HS324" s="217"/>
      <c r="HT324" s="217"/>
      <c r="HU324" s="217"/>
      <c r="HV324" s="217"/>
      <c r="HW324" s="217"/>
      <c r="HX324" s="217"/>
      <c r="HY324" s="217"/>
      <c r="HZ324" s="217"/>
      <c r="IA324" s="217"/>
      <c r="IB324" s="217"/>
      <c r="IC324" s="217"/>
      <c r="ID324" s="217"/>
      <c r="IE324" s="217"/>
      <c r="IF324" s="217"/>
      <c r="IG324" s="217"/>
      <c r="IH324" s="217"/>
      <c r="II324" s="217"/>
      <c r="IJ324" s="217"/>
      <c r="IK324" s="217"/>
      <c r="IL324" s="217"/>
      <c r="IM324" s="217"/>
      <c r="IN324" s="217"/>
      <c r="IO324" s="217"/>
      <c r="IP324" s="217"/>
      <c r="IQ324" s="217"/>
      <c r="IR324" s="217"/>
      <c r="IS324" s="217"/>
      <c r="IT324" s="217"/>
      <c r="IU324" s="217"/>
      <c r="IV324" s="217"/>
      <c r="IW324" s="217"/>
      <c r="IX324" s="217"/>
      <c r="IY324" s="217"/>
      <c r="IZ324" s="217"/>
      <c r="JA324" s="217"/>
      <c r="JB324" s="217"/>
      <c r="JC324" s="217"/>
      <c r="JD324" s="217"/>
      <c r="JE324" s="217"/>
      <c r="JF324" s="217"/>
      <c r="JG324" s="217"/>
      <c r="JH324" s="217"/>
      <c r="JI324" s="217"/>
      <c r="JJ324" s="217"/>
      <c r="JK324" s="217"/>
      <c r="JL324" s="217"/>
      <c r="JM324" s="217"/>
      <c r="JN324" s="217"/>
      <c r="JO324" s="217"/>
      <c r="JP324" s="217"/>
      <c r="JQ324" s="217"/>
      <c r="JR324" s="217"/>
      <c r="JS324" s="217"/>
      <c r="JT324" s="217"/>
      <c r="JU324" s="217"/>
      <c r="JV324" s="217"/>
      <c r="JW324" s="217"/>
      <c r="JX324" s="217"/>
      <c r="JY324" s="217"/>
      <c r="JZ324" s="217"/>
      <c r="KA324" s="217"/>
      <c r="KB324" s="217"/>
      <c r="KC324" s="217"/>
      <c r="KD324" s="217"/>
      <c r="KE324" s="217"/>
      <c r="KF324" s="217"/>
      <c r="KG324" s="217"/>
      <c r="KH324" s="217"/>
      <c r="KI324" s="217"/>
      <c r="KJ324" s="217"/>
      <c r="KK324" s="217"/>
      <c r="KL324" s="217"/>
      <c r="KM324" s="217"/>
      <c r="KN324" s="217"/>
      <c r="KO324" s="217"/>
      <c r="KP324" s="217"/>
      <c r="KQ324" s="217"/>
      <c r="KR324" s="217"/>
      <c r="KS324" s="217"/>
      <c r="KT324" s="217"/>
      <c r="KU324" s="217"/>
      <c r="KV324" s="217"/>
      <c r="KW324" s="217"/>
      <c r="KX324" s="217"/>
      <c r="KY324" s="217"/>
      <c r="KZ324" s="217"/>
      <c r="LA324" s="217"/>
      <c r="LB324" s="217"/>
      <c r="LC324" s="217"/>
      <c r="LD324" s="217"/>
      <c r="LE324" s="217"/>
      <c r="LF324" s="217"/>
      <c r="LG324" s="217"/>
      <c r="LH324" s="217"/>
      <c r="LI324" s="217"/>
      <c r="LJ324" s="217"/>
      <c r="LK324" s="217"/>
      <c r="LL324" s="217"/>
      <c r="LM324" s="217"/>
      <c r="LN324" s="217"/>
      <c r="LO324" s="217"/>
    </row>
    <row r="325" spans="7:327" x14ac:dyDescent="0.2"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  <c r="AA325" s="217"/>
      <c r="AB325" s="217"/>
      <c r="AC325" s="217"/>
      <c r="AD325" s="217"/>
      <c r="AE325" s="217"/>
      <c r="AF325" s="217"/>
      <c r="AG325" s="217"/>
      <c r="AH325" s="217"/>
      <c r="AI325" s="217"/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17"/>
      <c r="BA325" s="217"/>
      <c r="BB325" s="217"/>
      <c r="BC325" s="217"/>
      <c r="BD325" s="217"/>
      <c r="BE325" s="217"/>
      <c r="BF325" s="217"/>
      <c r="BG325" s="217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  <c r="BZ325" s="217"/>
      <c r="CA325" s="217"/>
      <c r="CB325" s="217"/>
      <c r="CC325" s="217"/>
      <c r="CD325" s="217"/>
      <c r="CE325" s="217"/>
      <c r="CF325" s="217"/>
      <c r="CG325" s="217"/>
      <c r="CH325" s="217"/>
      <c r="CI325" s="217"/>
      <c r="CJ325" s="217"/>
      <c r="CK325" s="217"/>
      <c r="CL325" s="217"/>
      <c r="CM325" s="217"/>
      <c r="CN325" s="217"/>
      <c r="CO325" s="217"/>
      <c r="CP325" s="217"/>
      <c r="CQ325" s="217"/>
      <c r="CR325" s="217"/>
      <c r="CS325" s="217"/>
      <c r="CT325" s="217"/>
      <c r="CU325" s="217"/>
      <c r="CV325" s="217"/>
      <c r="CW325" s="217"/>
      <c r="CX325" s="217"/>
      <c r="CY325" s="217"/>
      <c r="CZ325" s="217"/>
      <c r="DA325" s="217"/>
      <c r="DB325" s="217"/>
      <c r="DC325" s="217"/>
      <c r="DD325" s="217"/>
      <c r="DE325" s="217"/>
      <c r="DF325" s="217"/>
      <c r="DG325" s="217"/>
      <c r="DH325" s="217"/>
      <c r="DI325" s="217"/>
      <c r="DJ325" s="217"/>
      <c r="DK325" s="217"/>
      <c r="DL325" s="217"/>
      <c r="DM325" s="217"/>
      <c r="DN325" s="217"/>
      <c r="DO325" s="217"/>
      <c r="DP325" s="217"/>
      <c r="DQ325" s="217"/>
      <c r="DR325" s="217"/>
      <c r="DS325" s="217"/>
      <c r="DT325" s="217"/>
      <c r="DU325" s="217"/>
      <c r="DV325" s="217"/>
      <c r="DW325" s="217"/>
      <c r="DX325" s="217"/>
      <c r="DY325" s="217"/>
      <c r="DZ325" s="217"/>
      <c r="EA325" s="217"/>
      <c r="EB325" s="217"/>
      <c r="EC325" s="217"/>
      <c r="ED325" s="217"/>
      <c r="EE325" s="217"/>
      <c r="EF325" s="217"/>
      <c r="EG325" s="217"/>
      <c r="EH325" s="217"/>
      <c r="EI325" s="217"/>
      <c r="EJ325" s="217"/>
      <c r="EK325" s="217"/>
      <c r="EL325" s="217"/>
      <c r="EM325" s="217"/>
      <c r="EN325" s="217"/>
      <c r="EO325" s="217"/>
      <c r="EP325" s="217"/>
      <c r="EQ325" s="217"/>
      <c r="ER325" s="217"/>
      <c r="ES325" s="217"/>
      <c r="ET325" s="217"/>
      <c r="EU325" s="217"/>
      <c r="EV325" s="217"/>
      <c r="EW325" s="217"/>
      <c r="EX325" s="217"/>
      <c r="EY325" s="217"/>
      <c r="EZ325" s="217"/>
      <c r="FA325" s="217"/>
      <c r="FB325" s="217"/>
      <c r="FC325" s="217"/>
      <c r="FD325" s="217"/>
      <c r="FE325" s="217"/>
      <c r="FF325" s="217"/>
      <c r="FG325" s="217"/>
      <c r="FH325" s="217"/>
      <c r="FI325" s="217"/>
      <c r="FJ325" s="217"/>
      <c r="FK325" s="217"/>
      <c r="FL325" s="217"/>
      <c r="FM325" s="217"/>
      <c r="FN325" s="217"/>
      <c r="FO325" s="217"/>
      <c r="FP325" s="217"/>
      <c r="FQ325" s="217"/>
      <c r="FR325" s="217"/>
      <c r="FS325" s="217"/>
      <c r="FT325" s="217"/>
      <c r="FU325" s="217"/>
      <c r="FV325" s="217"/>
      <c r="FW325" s="217"/>
      <c r="FX325" s="217"/>
      <c r="FY325" s="217"/>
      <c r="FZ325" s="217"/>
      <c r="GA325" s="217"/>
      <c r="GB325" s="217"/>
      <c r="GC325" s="217"/>
      <c r="GD325" s="217"/>
      <c r="GE325" s="217"/>
      <c r="GF325" s="217"/>
      <c r="GG325" s="217"/>
      <c r="GH325" s="217"/>
      <c r="GI325" s="217"/>
      <c r="GJ325" s="217"/>
      <c r="GK325" s="217"/>
      <c r="GL325" s="217"/>
      <c r="GM325" s="217"/>
      <c r="GN325" s="217"/>
      <c r="GO325" s="217"/>
      <c r="GP325" s="217"/>
      <c r="GQ325" s="217"/>
      <c r="GR325" s="217"/>
      <c r="GS325" s="217"/>
      <c r="GT325" s="217"/>
      <c r="GU325" s="217"/>
      <c r="GV325" s="217"/>
      <c r="GW325" s="217"/>
      <c r="GX325" s="217"/>
      <c r="GY325" s="217"/>
      <c r="GZ325" s="217"/>
      <c r="HA325" s="217"/>
      <c r="HB325" s="217"/>
      <c r="HC325" s="217"/>
      <c r="HD325" s="217"/>
      <c r="HE325" s="217"/>
      <c r="HF325" s="217"/>
      <c r="HG325" s="217"/>
      <c r="HH325" s="217"/>
      <c r="HI325" s="217"/>
      <c r="HJ325" s="217"/>
      <c r="HK325" s="217"/>
      <c r="HL325" s="217"/>
      <c r="HM325" s="217"/>
      <c r="HN325" s="217"/>
      <c r="HO325" s="217"/>
      <c r="HP325" s="217"/>
      <c r="HQ325" s="217"/>
      <c r="HR325" s="217"/>
      <c r="HS325" s="217"/>
      <c r="HT325" s="217"/>
      <c r="HU325" s="217"/>
      <c r="HV325" s="217"/>
      <c r="HW325" s="217"/>
      <c r="HX325" s="217"/>
      <c r="HY325" s="217"/>
      <c r="HZ325" s="217"/>
      <c r="IA325" s="217"/>
      <c r="IB325" s="217"/>
      <c r="IC325" s="217"/>
      <c r="ID325" s="217"/>
      <c r="IE325" s="217"/>
      <c r="IF325" s="217"/>
      <c r="IG325" s="217"/>
      <c r="IH325" s="217"/>
      <c r="II325" s="217"/>
      <c r="IJ325" s="217"/>
      <c r="IK325" s="217"/>
      <c r="IL325" s="217"/>
      <c r="IM325" s="217"/>
      <c r="IN325" s="217"/>
      <c r="IO325" s="217"/>
      <c r="IP325" s="217"/>
      <c r="IQ325" s="217"/>
      <c r="IR325" s="217"/>
      <c r="IS325" s="217"/>
      <c r="IT325" s="217"/>
      <c r="IU325" s="217"/>
      <c r="IV325" s="217"/>
      <c r="IW325" s="217"/>
      <c r="IX325" s="217"/>
      <c r="IY325" s="217"/>
      <c r="IZ325" s="217"/>
      <c r="JA325" s="217"/>
      <c r="JB325" s="217"/>
      <c r="JC325" s="217"/>
      <c r="JD325" s="217"/>
      <c r="JE325" s="217"/>
      <c r="JF325" s="217"/>
      <c r="JG325" s="217"/>
      <c r="JH325" s="217"/>
      <c r="JI325" s="217"/>
      <c r="JJ325" s="217"/>
      <c r="JK325" s="217"/>
      <c r="JL325" s="217"/>
      <c r="JM325" s="217"/>
      <c r="JN325" s="217"/>
      <c r="JO325" s="217"/>
      <c r="JP325" s="217"/>
      <c r="JQ325" s="217"/>
      <c r="JR325" s="217"/>
      <c r="JS325" s="217"/>
      <c r="JT325" s="217"/>
      <c r="JU325" s="217"/>
      <c r="JV325" s="217"/>
      <c r="JW325" s="217"/>
      <c r="JX325" s="217"/>
      <c r="JY325" s="217"/>
      <c r="JZ325" s="217"/>
      <c r="KA325" s="217"/>
      <c r="KB325" s="217"/>
      <c r="KC325" s="217"/>
      <c r="KD325" s="217"/>
      <c r="KE325" s="217"/>
      <c r="KF325" s="217"/>
      <c r="KG325" s="217"/>
      <c r="KH325" s="217"/>
      <c r="KI325" s="217"/>
      <c r="KJ325" s="217"/>
      <c r="KK325" s="217"/>
      <c r="KL325" s="217"/>
      <c r="KM325" s="217"/>
      <c r="KN325" s="217"/>
      <c r="KO325" s="217"/>
      <c r="KP325" s="217"/>
      <c r="KQ325" s="217"/>
      <c r="KR325" s="217"/>
      <c r="KS325" s="217"/>
      <c r="KT325" s="217"/>
      <c r="KU325" s="217"/>
      <c r="KV325" s="217"/>
      <c r="KW325" s="217"/>
      <c r="KX325" s="217"/>
      <c r="KY325" s="217"/>
      <c r="KZ325" s="217"/>
      <c r="LA325" s="217"/>
      <c r="LB325" s="217"/>
      <c r="LC325" s="217"/>
      <c r="LD325" s="217"/>
      <c r="LE325" s="217"/>
      <c r="LF325" s="217"/>
      <c r="LG325" s="217"/>
      <c r="LH325" s="217"/>
      <c r="LI325" s="217"/>
      <c r="LJ325" s="217"/>
      <c r="LK325" s="217"/>
      <c r="LL325" s="217"/>
      <c r="LM325" s="217"/>
      <c r="LN325" s="217"/>
      <c r="LO325" s="217"/>
    </row>
    <row r="326" spans="7:327" x14ac:dyDescent="0.2"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  <c r="AB326" s="217"/>
      <c r="AC326" s="217"/>
      <c r="AD326" s="217"/>
      <c r="AE326" s="217"/>
      <c r="AF326" s="217"/>
      <c r="AG326" s="217"/>
      <c r="AH326" s="217"/>
      <c r="AI326" s="217"/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17"/>
      <c r="BA326" s="217"/>
      <c r="BB326" s="217"/>
      <c r="BC326" s="217"/>
      <c r="BD326" s="217"/>
      <c r="BE326" s="217"/>
      <c r="BF326" s="217"/>
      <c r="BG326" s="217"/>
      <c r="BH326" s="217"/>
      <c r="BI326" s="217"/>
      <c r="BJ326" s="217"/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7"/>
      <c r="CH326" s="217"/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7"/>
      <c r="DF326" s="217"/>
      <c r="DG326" s="217"/>
      <c r="DH326" s="217"/>
      <c r="DI326" s="217"/>
      <c r="DJ326" s="217"/>
      <c r="DK326" s="217"/>
      <c r="DL326" s="217"/>
      <c r="DM326" s="217"/>
      <c r="DN326" s="217"/>
      <c r="DO326" s="217"/>
      <c r="DP326" s="217"/>
      <c r="DQ326" s="217"/>
      <c r="DR326" s="217"/>
      <c r="DS326" s="217"/>
      <c r="DT326" s="217"/>
      <c r="DU326" s="217"/>
      <c r="DV326" s="217"/>
      <c r="DW326" s="217"/>
      <c r="DX326" s="217"/>
      <c r="DY326" s="217"/>
      <c r="DZ326" s="217"/>
      <c r="EA326" s="217"/>
      <c r="EB326" s="217"/>
      <c r="EC326" s="217"/>
      <c r="ED326" s="217"/>
      <c r="EE326" s="217"/>
      <c r="EF326" s="217"/>
      <c r="EG326" s="217"/>
      <c r="EH326" s="217"/>
      <c r="EI326" s="217"/>
      <c r="EJ326" s="217"/>
      <c r="EK326" s="217"/>
      <c r="EL326" s="217"/>
      <c r="EM326" s="217"/>
      <c r="EN326" s="217"/>
      <c r="EO326" s="217"/>
      <c r="EP326" s="217"/>
      <c r="EQ326" s="217"/>
      <c r="ER326" s="217"/>
      <c r="ES326" s="217"/>
      <c r="ET326" s="217"/>
      <c r="EU326" s="217"/>
      <c r="EV326" s="217"/>
      <c r="EW326" s="217"/>
      <c r="EX326" s="217"/>
      <c r="EY326" s="217"/>
      <c r="EZ326" s="217"/>
      <c r="FA326" s="217"/>
      <c r="FB326" s="217"/>
      <c r="FC326" s="217"/>
      <c r="FD326" s="217"/>
      <c r="FE326" s="217"/>
      <c r="FF326" s="217"/>
      <c r="FG326" s="217"/>
      <c r="FH326" s="217"/>
      <c r="FI326" s="217"/>
      <c r="FJ326" s="217"/>
      <c r="FK326" s="217"/>
      <c r="FL326" s="217"/>
      <c r="FM326" s="217"/>
      <c r="FN326" s="217"/>
      <c r="FO326" s="217"/>
      <c r="FP326" s="217"/>
      <c r="FQ326" s="217"/>
      <c r="FR326" s="217"/>
      <c r="FS326" s="217"/>
      <c r="FT326" s="217"/>
      <c r="FU326" s="217"/>
      <c r="FV326" s="217"/>
      <c r="FW326" s="217"/>
      <c r="FX326" s="217"/>
      <c r="FY326" s="217"/>
      <c r="FZ326" s="217"/>
      <c r="GA326" s="217"/>
      <c r="GB326" s="217"/>
      <c r="GC326" s="217"/>
      <c r="GD326" s="217"/>
      <c r="GE326" s="217"/>
      <c r="GF326" s="217"/>
      <c r="GG326" s="217"/>
      <c r="GH326" s="217"/>
      <c r="GI326" s="217"/>
      <c r="GJ326" s="217"/>
      <c r="GK326" s="217"/>
      <c r="GL326" s="217"/>
      <c r="GM326" s="217"/>
      <c r="GN326" s="217"/>
      <c r="GO326" s="217"/>
      <c r="GP326" s="217"/>
      <c r="GQ326" s="217"/>
      <c r="GR326" s="217"/>
      <c r="GS326" s="217"/>
      <c r="GT326" s="217"/>
      <c r="GU326" s="217"/>
      <c r="GV326" s="217"/>
      <c r="GW326" s="217"/>
      <c r="GX326" s="217"/>
      <c r="GY326" s="217"/>
      <c r="GZ326" s="217"/>
      <c r="HA326" s="217"/>
      <c r="HB326" s="217"/>
      <c r="HC326" s="217"/>
      <c r="HD326" s="217"/>
      <c r="HE326" s="217"/>
      <c r="HF326" s="217"/>
      <c r="HG326" s="217"/>
      <c r="HH326" s="217"/>
      <c r="HI326" s="217"/>
      <c r="HJ326" s="217"/>
      <c r="HK326" s="217"/>
      <c r="HL326" s="217"/>
      <c r="HM326" s="217"/>
      <c r="HN326" s="217"/>
      <c r="HO326" s="217"/>
      <c r="HP326" s="217"/>
      <c r="HQ326" s="217"/>
      <c r="HR326" s="217"/>
      <c r="HS326" s="217"/>
      <c r="HT326" s="217"/>
      <c r="HU326" s="217"/>
      <c r="HV326" s="217"/>
      <c r="HW326" s="217"/>
      <c r="HX326" s="217"/>
      <c r="HY326" s="217"/>
      <c r="HZ326" s="217"/>
      <c r="IA326" s="217"/>
      <c r="IB326" s="217"/>
      <c r="IC326" s="217"/>
      <c r="ID326" s="217"/>
      <c r="IE326" s="217"/>
      <c r="IF326" s="217"/>
      <c r="IG326" s="217"/>
      <c r="IH326" s="217"/>
      <c r="II326" s="217"/>
      <c r="IJ326" s="217"/>
      <c r="IK326" s="217"/>
      <c r="IL326" s="217"/>
      <c r="IM326" s="217"/>
      <c r="IN326" s="217"/>
      <c r="IO326" s="217"/>
      <c r="IP326" s="217"/>
      <c r="IQ326" s="217"/>
      <c r="IR326" s="217"/>
      <c r="IS326" s="217"/>
      <c r="IT326" s="217"/>
      <c r="IU326" s="217"/>
      <c r="IV326" s="217"/>
      <c r="IW326" s="217"/>
      <c r="IX326" s="217"/>
      <c r="IY326" s="217"/>
      <c r="IZ326" s="217"/>
      <c r="JA326" s="217"/>
      <c r="JB326" s="217"/>
      <c r="JC326" s="217"/>
      <c r="JD326" s="217"/>
      <c r="JE326" s="217"/>
      <c r="JF326" s="217"/>
      <c r="JG326" s="217"/>
      <c r="JH326" s="217"/>
      <c r="JI326" s="217"/>
      <c r="JJ326" s="217"/>
      <c r="JK326" s="217"/>
      <c r="JL326" s="217"/>
      <c r="JM326" s="217"/>
      <c r="JN326" s="217"/>
      <c r="JO326" s="217"/>
      <c r="JP326" s="217"/>
      <c r="JQ326" s="217"/>
      <c r="JR326" s="217"/>
      <c r="JS326" s="217"/>
      <c r="JT326" s="217"/>
      <c r="JU326" s="217"/>
      <c r="JV326" s="217"/>
      <c r="JW326" s="217"/>
      <c r="JX326" s="217"/>
      <c r="JY326" s="217"/>
      <c r="JZ326" s="217"/>
      <c r="KA326" s="217"/>
      <c r="KB326" s="217"/>
      <c r="KC326" s="217"/>
      <c r="KD326" s="217"/>
      <c r="KE326" s="217"/>
      <c r="KF326" s="217"/>
      <c r="KG326" s="217"/>
      <c r="KH326" s="217"/>
      <c r="KI326" s="217"/>
      <c r="KJ326" s="217"/>
      <c r="KK326" s="217"/>
      <c r="KL326" s="217"/>
      <c r="KM326" s="217"/>
      <c r="KN326" s="217"/>
      <c r="KO326" s="217"/>
      <c r="KP326" s="217"/>
      <c r="KQ326" s="217"/>
      <c r="KR326" s="217"/>
      <c r="KS326" s="217"/>
      <c r="KT326" s="217"/>
      <c r="KU326" s="217"/>
      <c r="KV326" s="217"/>
      <c r="KW326" s="217"/>
      <c r="KX326" s="217"/>
      <c r="KY326" s="217"/>
      <c r="KZ326" s="217"/>
      <c r="LA326" s="217"/>
      <c r="LB326" s="217"/>
      <c r="LC326" s="217"/>
      <c r="LD326" s="217"/>
      <c r="LE326" s="217"/>
      <c r="LF326" s="217"/>
      <c r="LG326" s="217"/>
      <c r="LH326" s="217"/>
      <c r="LI326" s="217"/>
      <c r="LJ326" s="217"/>
      <c r="LK326" s="217"/>
      <c r="LL326" s="217"/>
      <c r="LM326" s="217"/>
      <c r="LN326" s="217"/>
      <c r="LO326" s="217"/>
    </row>
    <row r="327" spans="7:327" x14ac:dyDescent="0.2"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  <c r="AA327" s="217"/>
      <c r="AB327" s="217"/>
      <c r="AC327" s="217"/>
      <c r="AD327" s="217"/>
      <c r="AE327" s="217"/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17"/>
      <c r="BA327" s="217"/>
      <c r="BB327" s="217"/>
      <c r="BC327" s="217"/>
      <c r="BD327" s="217"/>
      <c r="BE327" s="217"/>
      <c r="BF327" s="217"/>
      <c r="BG327" s="217"/>
      <c r="BH327" s="217"/>
      <c r="BI327" s="217"/>
      <c r="BJ327" s="217"/>
      <c r="BK327" s="217"/>
      <c r="BL327" s="217"/>
      <c r="BM327" s="217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  <c r="BZ327" s="217"/>
      <c r="CA327" s="217"/>
      <c r="CB327" s="217"/>
      <c r="CC327" s="217"/>
      <c r="CD327" s="217"/>
      <c r="CE327" s="217"/>
      <c r="CF327" s="217"/>
      <c r="CG327" s="217"/>
      <c r="CH327" s="217"/>
      <c r="CI327" s="217"/>
      <c r="CJ327" s="217"/>
      <c r="CK327" s="217"/>
      <c r="CL327" s="217"/>
      <c r="CM327" s="217"/>
      <c r="CN327" s="217"/>
      <c r="CO327" s="217"/>
      <c r="CP327" s="217"/>
      <c r="CQ327" s="217"/>
      <c r="CR327" s="217"/>
      <c r="CS327" s="217"/>
      <c r="CT327" s="217"/>
      <c r="CU327" s="217"/>
      <c r="CV327" s="217"/>
      <c r="CW327" s="217"/>
      <c r="CX327" s="217"/>
      <c r="CY327" s="217"/>
      <c r="CZ327" s="217"/>
      <c r="DA327" s="217"/>
      <c r="DB327" s="217"/>
      <c r="DC327" s="217"/>
      <c r="DD327" s="217"/>
      <c r="DE327" s="217"/>
      <c r="DF327" s="217"/>
      <c r="DG327" s="217"/>
      <c r="DH327" s="217"/>
      <c r="DI327" s="217"/>
      <c r="DJ327" s="217"/>
      <c r="DK327" s="217"/>
      <c r="DL327" s="217"/>
      <c r="DM327" s="217"/>
      <c r="DN327" s="217"/>
      <c r="DO327" s="217"/>
      <c r="DP327" s="217"/>
      <c r="DQ327" s="217"/>
      <c r="DR327" s="217"/>
      <c r="DS327" s="217"/>
      <c r="DT327" s="217"/>
      <c r="DU327" s="217"/>
      <c r="DV327" s="217"/>
      <c r="DW327" s="217"/>
      <c r="DX327" s="217"/>
      <c r="DY327" s="217"/>
      <c r="DZ327" s="217"/>
      <c r="EA327" s="217"/>
      <c r="EB327" s="217"/>
      <c r="EC327" s="217"/>
      <c r="ED327" s="217"/>
      <c r="EE327" s="217"/>
      <c r="EF327" s="217"/>
      <c r="EG327" s="217"/>
      <c r="EH327" s="217"/>
      <c r="EI327" s="217"/>
      <c r="EJ327" s="217"/>
      <c r="EK327" s="217"/>
      <c r="EL327" s="217"/>
      <c r="EM327" s="217"/>
      <c r="EN327" s="217"/>
      <c r="EO327" s="217"/>
      <c r="EP327" s="217"/>
      <c r="EQ327" s="217"/>
      <c r="ER327" s="217"/>
      <c r="ES327" s="217"/>
      <c r="ET327" s="217"/>
      <c r="EU327" s="217"/>
      <c r="EV327" s="217"/>
      <c r="EW327" s="217"/>
      <c r="EX327" s="217"/>
      <c r="EY327" s="217"/>
      <c r="EZ327" s="217"/>
      <c r="FA327" s="217"/>
      <c r="FB327" s="217"/>
      <c r="FC327" s="217"/>
      <c r="FD327" s="217"/>
      <c r="FE327" s="217"/>
      <c r="FF327" s="217"/>
      <c r="FG327" s="217"/>
      <c r="FH327" s="217"/>
      <c r="FI327" s="217"/>
      <c r="FJ327" s="217"/>
      <c r="FK327" s="217"/>
      <c r="FL327" s="217"/>
      <c r="FM327" s="217"/>
      <c r="FN327" s="217"/>
      <c r="FO327" s="217"/>
      <c r="FP327" s="217"/>
      <c r="FQ327" s="217"/>
      <c r="FR327" s="217"/>
      <c r="FS327" s="217"/>
      <c r="FT327" s="217"/>
      <c r="FU327" s="217"/>
      <c r="FV327" s="217"/>
      <c r="FW327" s="217"/>
      <c r="FX327" s="217"/>
      <c r="FY327" s="217"/>
      <c r="FZ327" s="217"/>
      <c r="GA327" s="217"/>
      <c r="GB327" s="217"/>
      <c r="GC327" s="217"/>
      <c r="GD327" s="217"/>
      <c r="GE327" s="217"/>
      <c r="GF327" s="217"/>
      <c r="GG327" s="217"/>
      <c r="GH327" s="217"/>
      <c r="GI327" s="217"/>
      <c r="GJ327" s="217"/>
      <c r="GK327" s="217"/>
      <c r="GL327" s="217"/>
      <c r="GM327" s="217"/>
      <c r="GN327" s="217"/>
      <c r="GO327" s="217"/>
      <c r="GP327" s="217"/>
      <c r="GQ327" s="217"/>
      <c r="GR327" s="217"/>
      <c r="GS327" s="217"/>
      <c r="GT327" s="217"/>
      <c r="GU327" s="217"/>
      <c r="GV327" s="217"/>
      <c r="GW327" s="217"/>
      <c r="GX327" s="217"/>
      <c r="GY327" s="217"/>
      <c r="GZ327" s="217"/>
      <c r="HA327" s="217"/>
      <c r="HB327" s="217"/>
      <c r="HC327" s="217"/>
      <c r="HD327" s="217"/>
      <c r="HE327" s="217"/>
      <c r="HF327" s="217"/>
      <c r="HG327" s="217"/>
      <c r="HH327" s="217"/>
      <c r="HI327" s="217"/>
      <c r="HJ327" s="217"/>
      <c r="HK327" s="217"/>
      <c r="HL327" s="217"/>
      <c r="HM327" s="217"/>
      <c r="HN327" s="217"/>
      <c r="HO327" s="217"/>
      <c r="HP327" s="217"/>
      <c r="HQ327" s="217"/>
      <c r="HR327" s="217"/>
      <c r="HS327" s="217"/>
      <c r="HT327" s="217"/>
      <c r="HU327" s="217"/>
      <c r="HV327" s="217"/>
      <c r="HW327" s="217"/>
      <c r="HX327" s="217"/>
      <c r="HY327" s="217"/>
      <c r="HZ327" s="217"/>
      <c r="IA327" s="217"/>
      <c r="IB327" s="217"/>
      <c r="IC327" s="217"/>
      <c r="ID327" s="217"/>
      <c r="IE327" s="217"/>
      <c r="IF327" s="217"/>
      <c r="IG327" s="217"/>
      <c r="IH327" s="217"/>
      <c r="II327" s="217"/>
      <c r="IJ327" s="217"/>
      <c r="IK327" s="217"/>
      <c r="IL327" s="217"/>
      <c r="IM327" s="217"/>
      <c r="IN327" s="217"/>
      <c r="IO327" s="217"/>
      <c r="IP327" s="217"/>
      <c r="IQ327" s="217"/>
      <c r="IR327" s="217"/>
      <c r="IS327" s="217"/>
      <c r="IT327" s="217"/>
      <c r="IU327" s="217"/>
      <c r="IV327" s="217"/>
      <c r="IW327" s="217"/>
      <c r="IX327" s="217"/>
      <c r="IY327" s="217"/>
      <c r="IZ327" s="217"/>
      <c r="JA327" s="217"/>
      <c r="JB327" s="217"/>
      <c r="JC327" s="217"/>
      <c r="JD327" s="217"/>
      <c r="JE327" s="217"/>
      <c r="JF327" s="217"/>
      <c r="JG327" s="217"/>
      <c r="JH327" s="217"/>
      <c r="JI327" s="217"/>
      <c r="JJ327" s="217"/>
      <c r="JK327" s="217"/>
      <c r="JL327" s="217"/>
      <c r="JM327" s="217"/>
      <c r="JN327" s="217"/>
      <c r="JO327" s="217"/>
      <c r="JP327" s="217"/>
      <c r="JQ327" s="217"/>
      <c r="JR327" s="217"/>
      <c r="JS327" s="217"/>
      <c r="JT327" s="217"/>
      <c r="JU327" s="217"/>
      <c r="JV327" s="217"/>
      <c r="JW327" s="217"/>
      <c r="JX327" s="217"/>
      <c r="JY327" s="217"/>
      <c r="JZ327" s="217"/>
      <c r="KA327" s="217"/>
      <c r="KB327" s="217"/>
      <c r="KC327" s="217"/>
      <c r="KD327" s="217"/>
      <c r="KE327" s="217"/>
      <c r="KF327" s="217"/>
      <c r="KG327" s="217"/>
      <c r="KH327" s="217"/>
      <c r="KI327" s="217"/>
      <c r="KJ327" s="217"/>
      <c r="KK327" s="217"/>
      <c r="KL327" s="217"/>
      <c r="KM327" s="217"/>
      <c r="KN327" s="217"/>
      <c r="KO327" s="217"/>
      <c r="KP327" s="217"/>
      <c r="KQ327" s="217"/>
      <c r="KR327" s="217"/>
      <c r="KS327" s="217"/>
      <c r="KT327" s="217"/>
      <c r="KU327" s="217"/>
      <c r="KV327" s="217"/>
      <c r="KW327" s="217"/>
      <c r="KX327" s="217"/>
      <c r="KY327" s="217"/>
      <c r="KZ327" s="217"/>
      <c r="LA327" s="217"/>
      <c r="LB327" s="217"/>
      <c r="LC327" s="217"/>
      <c r="LD327" s="217"/>
      <c r="LE327" s="217"/>
      <c r="LF327" s="217"/>
      <c r="LG327" s="217"/>
      <c r="LH327" s="217"/>
      <c r="LI327" s="217"/>
      <c r="LJ327" s="217"/>
      <c r="LK327" s="217"/>
      <c r="LL327" s="217"/>
      <c r="LM327" s="217"/>
      <c r="LN327" s="217"/>
      <c r="LO327" s="217"/>
    </row>
    <row r="328" spans="7:327" x14ac:dyDescent="0.2"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17"/>
      <c r="BA328" s="217"/>
      <c r="BB328" s="217"/>
      <c r="BC328" s="217"/>
      <c r="BD328" s="217"/>
      <c r="BE328" s="217"/>
      <c r="BF328" s="217"/>
      <c r="BG328" s="217"/>
      <c r="BH328" s="217"/>
      <c r="BI328" s="217"/>
      <c r="BJ328" s="217"/>
      <c r="BK328" s="217"/>
      <c r="BL328" s="217"/>
      <c r="BM328" s="217"/>
      <c r="BN328" s="217"/>
      <c r="BO328" s="217"/>
      <c r="BP328" s="217"/>
      <c r="BQ328" s="217"/>
      <c r="BR328" s="217"/>
      <c r="BS328" s="217"/>
      <c r="BT328" s="217"/>
      <c r="BU328" s="217"/>
      <c r="BV328" s="217"/>
      <c r="BW328" s="217"/>
      <c r="BX328" s="217"/>
      <c r="BY328" s="217"/>
      <c r="BZ328" s="217"/>
      <c r="CA328" s="217"/>
      <c r="CB328" s="217"/>
      <c r="CC328" s="217"/>
      <c r="CD328" s="217"/>
      <c r="CE328" s="217"/>
      <c r="CF328" s="217"/>
      <c r="CG328" s="217"/>
      <c r="CH328" s="217"/>
      <c r="CI328" s="217"/>
      <c r="CJ328" s="217"/>
      <c r="CK328" s="217"/>
      <c r="CL328" s="217"/>
      <c r="CM328" s="217"/>
      <c r="CN328" s="217"/>
      <c r="CO328" s="217"/>
      <c r="CP328" s="217"/>
      <c r="CQ328" s="217"/>
      <c r="CR328" s="217"/>
      <c r="CS328" s="217"/>
      <c r="CT328" s="217"/>
      <c r="CU328" s="217"/>
      <c r="CV328" s="217"/>
      <c r="CW328" s="217"/>
      <c r="CX328" s="217"/>
      <c r="CY328" s="217"/>
      <c r="CZ328" s="217"/>
      <c r="DA328" s="217"/>
      <c r="DB328" s="217"/>
      <c r="DC328" s="217"/>
      <c r="DD328" s="217"/>
      <c r="DE328" s="217"/>
      <c r="DF328" s="217"/>
      <c r="DG328" s="217"/>
      <c r="DH328" s="217"/>
      <c r="DI328" s="217"/>
      <c r="DJ328" s="217"/>
      <c r="DK328" s="217"/>
      <c r="DL328" s="217"/>
      <c r="DM328" s="217"/>
      <c r="DN328" s="217"/>
      <c r="DO328" s="217"/>
      <c r="DP328" s="217"/>
      <c r="DQ328" s="217"/>
      <c r="DR328" s="217"/>
      <c r="DS328" s="217"/>
      <c r="DT328" s="217"/>
      <c r="DU328" s="217"/>
      <c r="DV328" s="217"/>
      <c r="DW328" s="217"/>
      <c r="DX328" s="217"/>
      <c r="DY328" s="217"/>
      <c r="DZ328" s="217"/>
      <c r="EA328" s="217"/>
      <c r="EB328" s="217"/>
      <c r="EC328" s="217"/>
      <c r="ED328" s="217"/>
      <c r="EE328" s="217"/>
      <c r="EF328" s="217"/>
      <c r="EG328" s="217"/>
      <c r="EH328" s="217"/>
      <c r="EI328" s="217"/>
      <c r="EJ328" s="217"/>
      <c r="EK328" s="217"/>
      <c r="EL328" s="217"/>
      <c r="EM328" s="217"/>
      <c r="EN328" s="217"/>
      <c r="EO328" s="217"/>
      <c r="EP328" s="217"/>
      <c r="EQ328" s="217"/>
      <c r="ER328" s="217"/>
      <c r="ES328" s="217"/>
      <c r="ET328" s="217"/>
      <c r="EU328" s="217"/>
      <c r="EV328" s="217"/>
      <c r="EW328" s="217"/>
      <c r="EX328" s="217"/>
      <c r="EY328" s="217"/>
      <c r="EZ328" s="217"/>
      <c r="FA328" s="217"/>
      <c r="FB328" s="217"/>
      <c r="FC328" s="217"/>
      <c r="FD328" s="217"/>
      <c r="FE328" s="217"/>
      <c r="FF328" s="217"/>
      <c r="FG328" s="217"/>
      <c r="FH328" s="217"/>
      <c r="FI328" s="217"/>
      <c r="FJ328" s="217"/>
      <c r="FK328" s="217"/>
      <c r="FL328" s="217"/>
      <c r="FM328" s="217"/>
      <c r="FN328" s="217"/>
      <c r="FO328" s="217"/>
      <c r="FP328" s="217"/>
      <c r="FQ328" s="217"/>
      <c r="FR328" s="217"/>
      <c r="FS328" s="217"/>
      <c r="FT328" s="217"/>
      <c r="FU328" s="217"/>
      <c r="FV328" s="217"/>
      <c r="FW328" s="217"/>
      <c r="FX328" s="217"/>
      <c r="FY328" s="217"/>
      <c r="FZ328" s="217"/>
      <c r="GA328" s="217"/>
      <c r="GB328" s="217"/>
      <c r="GC328" s="217"/>
      <c r="GD328" s="217"/>
      <c r="GE328" s="217"/>
      <c r="GF328" s="217"/>
      <c r="GG328" s="217"/>
      <c r="GH328" s="217"/>
      <c r="GI328" s="217"/>
      <c r="GJ328" s="217"/>
      <c r="GK328" s="217"/>
      <c r="GL328" s="217"/>
      <c r="GM328" s="217"/>
      <c r="GN328" s="217"/>
      <c r="GO328" s="217"/>
      <c r="GP328" s="217"/>
      <c r="GQ328" s="217"/>
      <c r="GR328" s="217"/>
      <c r="GS328" s="217"/>
      <c r="GT328" s="217"/>
      <c r="GU328" s="217"/>
      <c r="GV328" s="217"/>
      <c r="GW328" s="217"/>
      <c r="GX328" s="217"/>
      <c r="GY328" s="217"/>
      <c r="GZ328" s="217"/>
      <c r="HA328" s="217"/>
      <c r="HB328" s="217"/>
      <c r="HC328" s="217"/>
      <c r="HD328" s="217"/>
      <c r="HE328" s="217"/>
      <c r="HF328" s="217"/>
      <c r="HG328" s="217"/>
      <c r="HH328" s="217"/>
      <c r="HI328" s="217"/>
      <c r="HJ328" s="217"/>
      <c r="HK328" s="217"/>
      <c r="HL328" s="217"/>
      <c r="HM328" s="217"/>
      <c r="HN328" s="217"/>
      <c r="HO328" s="217"/>
      <c r="HP328" s="217"/>
      <c r="HQ328" s="217"/>
      <c r="HR328" s="217"/>
      <c r="HS328" s="217"/>
      <c r="HT328" s="217"/>
      <c r="HU328" s="217"/>
      <c r="HV328" s="217"/>
      <c r="HW328" s="217"/>
      <c r="HX328" s="217"/>
      <c r="HY328" s="217"/>
      <c r="HZ328" s="217"/>
      <c r="IA328" s="217"/>
      <c r="IB328" s="217"/>
      <c r="IC328" s="217"/>
      <c r="ID328" s="217"/>
      <c r="IE328" s="217"/>
      <c r="IF328" s="217"/>
      <c r="IG328" s="217"/>
      <c r="IH328" s="217"/>
      <c r="II328" s="217"/>
      <c r="IJ328" s="217"/>
      <c r="IK328" s="217"/>
      <c r="IL328" s="217"/>
      <c r="IM328" s="217"/>
      <c r="IN328" s="217"/>
      <c r="IO328" s="217"/>
      <c r="IP328" s="217"/>
      <c r="IQ328" s="217"/>
      <c r="IR328" s="217"/>
      <c r="IS328" s="217"/>
      <c r="IT328" s="217"/>
      <c r="IU328" s="217"/>
      <c r="IV328" s="217"/>
      <c r="IW328" s="217"/>
      <c r="IX328" s="217"/>
      <c r="IY328" s="217"/>
      <c r="IZ328" s="217"/>
      <c r="JA328" s="217"/>
      <c r="JB328" s="217"/>
      <c r="JC328" s="217"/>
      <c r="JD328" s="217"/>
      <c r="JE328" s="217"/>
      <c r="JF328" s="217"/>
      <c r="JG328" s="217"/>
      <c r="JH328" s="217"/>
      <c r="JI328" s="217"/>
      <c r="JJ328" s="217"/>
      <c r="JK328" s="217"/>
      <c r="JL328" s="217"/>
      <c r="JM328" s="217"/>
      <c r="JN328" s="217"/>
      <c r="JO328" s="217"/>
      <c r="JP328" s="217"/>
      <c r="JQ328" s="217"/>
      <c r="JR328" s="217"/>
      <c r="JS328" s="217"/>
      <c r="JT328" s="217"/>
      <c r="JU328" s="217"/>
      <c r="JV328" s="217"/>
      <c r="JW328" s="217"/>
      <c r="JX328" s="217"/>
      <c r="JY328" s="217"/>
      <c r="JZ328" s="217"/>
      <c r="KA328" s="217"/>
      <c r="KB328" s="217"/>
      <c r="KC328" s="217"/>
      <c r="KD328" s="217"/>
      <c r="KE328" s="217"/>
      <c r="KF328" s="217"/>
      <c r="KG328" s="217"/>
      <c r="KH328" s="217"/>
      <c r="KI328" s="217"/>
      <c r="KJ328" s="217"/>
      <c r="KK328" s="217"/>
      <c r="KL328" s="217"/>
      <c r="KM328" s="217"/>
      <c r="KN328" s="217"/>
      <c r="KO328" s="217"/>
      <c r="KP328" s="217"/>
      <c r="KQ328" s="217"/>
      <c r="KR328" s="217"/>
      <c r="KS328" s="217"/>
      <c r="KT328" s="217"/>
      <c r="KU328" s="217"/>
      <c r="KV328" s="217"/>
      <c r="KW328" s="217"/>
      <c r="KX328" s="217"/>
      <c r="KY328" s="217"/>
      <c r="KZ328" s="217"/>
      <c r="LA328" s="217"/>
      <c r="LB328" s="217"/>
      <c r="LC328" s="217"/>
      <c r="LD328" s="217"/>
      <c r="LE328" s="217"/>
      <c r="LF328" s="217"/>
      <c r="LG328" s="217"/>
      <c r="LH328" s="217"/>
      <c r="LI328" s="217"/>
      <c r="LJ328" s="217"/>
      <c r="LK328" s="217"/>
      <c r="LL328" s="217"/>
      <c r="LM328" s="217"/>
      <c r="LN328" s="217"/>
      <c r="LO328" s="217"/>
    </row>
    <row r="329" spans="7:327" x14ac:dyDescent="0.2"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7"/>
      <c r="AC329" s="217"/>
      <c r="AD329" s="217"/>
      <c r="AE329" s="217"/>
      <c r="AF329" s="217"/>
      <c r="AG329" s="217"/>
      <c r="AH329" s="217"/>
      <c r="AI329" s="217"/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AZ329" s="217"/>
      <c r="BA329" s="217"/>
      <c r="BB329" s="217"/>
      <c r="BC329" s="217"/>
      <c r="BD329" s="217"/>
      <c r="BE329" s="217"/>
      <c r="BF329" s="217"/>
      <c r="BG329" s="217"/>
      <c r="BH329" s="217"/>
      <c r="BI329" s="217"/>
      <c r="BJ329" s="217"/>
      <c r="BK329" s="217"/>
      <c r="BL329" s="217"/>
      <c r="BM329" s="217"/>
      <c r="BN329" s="217"/>
      <c r="BO329" s="217"/>
      <c r="BP329" s="217"/>
      <c r="BQ329" s="217"/>
      <c r="BR329" s="217"/>
      <c r="BS329" s="217"/>
      <c r="BT329" s="217"/>
      <c r="BU329" s="217"/>
      <c r="BV329" s="217"/>
      <c r="BW329" s="217"/>
      <c r="BX329" s="217"/>
      <c r="BY329" s="217"/>
      <c r="BZ329" s="217"/>
      <c r="CA329" s="217"/>
      <c r="CB329" s="217"/>
      <c r="CC329" s="217"/>
      <c r="CD329" s="217"/>
      <c r="CE329" s="217"/>
      <c r="CF329" s="217"/>
      <c r="CG329" s="217"/>
      <c r="CH329" s="217"/>
      <c r="CI329" s="217"/>
      <c r="CJ329" s="217"/>
      <c r="CK329" s="217"/>
      <c r="CL329" s="217"/>
      <c r="CM329" s="217"/>
      <c r="CN329" s="217"/>
      <c r="CO329" s="217"/>
      <c r="CP329" s="217"/>
      <c r="CQ329" s="217"/>
      <c r="CR329" s="217"/>
      <c r="CS329" s="217"/>
      <c r="CT329" s="217"/>
      <c r="CU329" s="217"/>
      <c r="CV329" s="217"/>
      <c r="CW329" s="217"/>
      <c r="CX329" s="217"/>
      <c r="CY329" s="217"/>
      <c r="CZ329" s="217"/>
      <c r="DA329" s="217"/>
      <c r="DB329" s="217"/>
      <c r="DC329" s="217"/>
      <c r="DD329" s="217"/>
      <c r="DE329" s="217"/>
      <c r="DF329" s="217"/>
      <c r="DG329" s="217"/>
      <c r="DH329" s="217"/>
      <c r="DI329" s="217"/>
      <c r="DJ329" s="217"/>
      <c r="DK329" s="217"/>
      <c r="DL329" s="217"/>
      <c r="DM329" s="217"/>
      <c r="DN329" s="217"/>
      <c r="DO329" s="217"/>
      <c r="DP329" s="217"/>
      <c r="DQ329" s="217"/>
      <c r="DR329" s="217"/>
      <c r="DS329" s="217"/>
      <c r="DT329" s="217"/>
      <c r="DU329" s="217"/>
      <c r="DV329" s="217"/>
      <c r="DW329" s="217"/>
      <c r="DX329" s="217"/>
      <c r="DY329" s="217"/>
      <c r="DZ329" s="217"/>
      <c r="EA329" s="217"/>
      <c r="EB329" s="217"/>
      <c r="EC329" s="217"/>
      <c r="ED329" s="217"/>
      <c r="EE329" s="217"/>
      <c r="EF329" s="217"/>
      <c r="EG329" s="217"/>
      <c r="EH329" s="217"/>
      <c r="EI329" s="217"/>
      <c r="EJ329" s="217"/>
      <c r="EK329" s="217"/>
      <c r="EL329" s="217"/>
      <c r="EM329" s="217"/>
      <c r="EN329" s="217"/>
      <c r="EO329" s="217"/>
      <c r="EP329" s="217"/>
      <c r="EQ329" s="217"/>
      <c r="ER329" s="217"/>
      <c r="ES329" s="217"/>
      <c r="ET329" s="217"/>
      <c r="EU329" s="217"/>
      <c r="EV329" s="217"/>
      <c r="EW329" s="217"/>
      <c r="EX329" s="217"/>
      <c r="EY329" s="217"/>
      <c r="EZ329" s="217"/>
      <c r="FA329" s="217"/>
      <c r="FB329" s="217"/>
      <c r="FC329" s="217"/>
      <c r="FD329" s="217"/>
      <c r="FE329" s="217"/>
      <c r="FF329" s="217"/>
      <c r="FG329" s="217"/>
      <c r="FH329" s="217"/>
      <c r="FI329" s="217"/>
      <c r="FJ329" s="217"/>
      <c r="FK329" s="217"/>
      <c r="FL329" s="217"/>
      <c r="FM329" s="217"/>
      <c r="FN329" s="217"/>
      <c r="FO329" s="217"/>
      <c r="FP329" s="217"/>
      <c r="FQ329" s="217"/>
      <c r="FR329" s="217"/>
      <c r="FS329" s="217"/>
      <c r="FT329" s="217"/>
      <c r="FU329" s="217"/>
      <c r="FV329" s="217"/>
      <c r="FW329" s="217"/>
      <c r="FX329" s="217"/>
      <c r="FY329" s="217"/>
      <c r="FZ329" s="217"/>
      <c r="GA329" s="217"/>
      <c r="GB329" s="217"/>
      <c r="GC329" s="217"/>
      <c r="GD329" s="217"/>
      <c r="GE329" s="217"/>
      <c r="GF329" s="217"/>
      <c r="GG329" s="217"/>
      <c r="GH329" s="217"/>
      <c r="GI329" s="217"/>
      <c r="GJ329" s="217"/>
      <c r="GK329" s="217"/>
      <c r="GL329" s="217"/>
      <c r="GM329" s="217"/>
      <c r="GN329" s="217"/>
      <c r="GO329" s="217"/>
      <c r="GP329" s="217"/>
      <c r="GQ329" s="217"/>
      <c r="GR329" s="217"/>
      <c r="GS329" s="217"/>
      <c r="GT329" s="217"/>
      <c r="GU329" s="217"/>
      <c r="GV329" s="217"/>
      <c r="GW329" s="217"/>
      <c r="GX329" s="217"/>
      <c r="GY329" s="217"/>
      <c r="GZ329" s="217"/>
      <c r="HA329" s="217"/>
      <c r="HB329" s="217"/>
      <c r="HC329" s="217"/>
      <c r="HD329" s="217"/>
      <c r="HE329" s="217"/>
      <c r="HF329" s="217"/>
      <c r="HG329" s="217"/>
      <c r="HH329" s="217"/>
      <c r="HI329" s="217"/>
      <c r="HJ329" s="217"/>
      <c r="HK329" s="217"/>
      <c r="HL329" s="217"/>
      <c r="HM329" s="217"/>
      <c r="HN329" s="217"/>
      <c r="HO329" s="217"/>
      <c r="HP329" s="217"/>
      <c r="HQ329" s="217"/>
      <c r="HR329" s="217"/>
      <c r="HS329" s="217"/>
      <c r="HT329" s="217"/>
      <c r="HU329" s="217"/>
      <c r="HV329" s="217"/>
      <c r="HW329" s="217"/>
      <c r="HX329" s="217"/>
      <c r="HY329" s="217"/>
      <c r="HZ329" s="217"/>
      <c r="IA329" s="217"/>
      <c r="IB329" s="217"/>
      <c r="IC329" s="217"/>
      <c r="ID329" s="217"/>
      <c r="IE329" s="217"/>
      <c r="IF329" s="217"/>
      <c r="IG329" s="217"/>
      <c r="IH329" s="217"/>
      <c r="II329" s="217"/>
      <c r="IJ329" s="217"/>
      <c r="IK329" s="217"/>
      <c r="IL329" s="217"/>
      <c r="IM329" s="217"/>
      <c r="IN329" s="217"/>
      <c r="IO329" s="217"/>
      <c r="IP329" s="217"/>
      <c r="IQ329" s="217"/>
      <c r="IR329" s="217"/>
      <c r="IS329" s="217"/>
      <c r="IT329" s="217"/>
      <c r="IU329" s="217"/>
      <c r="IV329" s="217"/>
      <c r="IW329" s="217"/>
      <c r="IX329" s="217"/>
      <c r="IY329" s="217"/>
      <c r="IZ329" s="217"/>
      <c r="JA329" s="217"/>
      <c r="JB329" s="217"/>
      <c r="JC329" s="217"/>
      <c r="JD329" s="217"/>
      <c r="JE329" s="217"/>
      <c r="JF329" s="217"/>
      <c r="JG329" s="217"/>
      <c r="JH329" s="217"/>
      <c r="JI329" s="217"/>
      <c r="JJ329" s="217"/>
      <c r="JK329" s="217"/>
      <c r="JL329" s="217"/>
      <c r="JM329" s="217"/>
      <c r="JN329" s="217"/>
      <c r="JO329" s="217"/>
      <c r="JP329" s="217"/>
      <c r="JQ329" s="217"/>
      <c r="JR329" s="217"/>
      <c r="JS329" s="217"/>
      <c r="JT329" s="217"/>
      <c r="JU329" s="217"/>
      <c r="JV329" s="217"/>
      <c r="JW329" s="217"/>
      <c r="JX329" s="217"/>
      <c r="JY329" s="217"/>
      <c r="JZ329" s="217"/>
      <c r="KA329" s="217"/>
      <c r="KB329" s="217"/>
      <c r="KC329" s="217"/>
      <c r="KD329" s="217"/>
      <c r="KE329" s="217"/>
      <c r="KF329" s="217"/>
      <c r="KG329" s="217"/>
      <c r="KH329" s="217"/>
      <c r="KI329" s="217"/>
      <c r="KJ329" s="217"/>
      <c r="KK329" s="217"/>
      <c r="KL329" s="217"/>
      <c r="KM329" s="217"/>
      <c r="KN329" s="217"/>
      <c r="KO329" s="217"/>
      <c r="KP329" s="217"/>
      <c r="KQ329" s="217"/>
      <c r="KR329" s="217"/>
      <c r="KS329" s="217"/>
      <c r="KT329" s="217"/>
      <c r="KU329" s="217"/>
      <c r="KV329" s="217"/>
      <c r="KW329" s="217"/>
      <c r="KX329" s="217"/>
      <c r="KY329" s="217"/>
      <c r="KZ329" s="217"/>
      <c r="LA329" s="217"/>
      <c r="LB329" s="217"/>
      <c r="LC329" s="217"/>
      <c r="LD329" s="217"/>
      <c r="LE329" s="217"/>
      <c r="LF329" s="217"/>
      <c r="LG329" s="217"/>
      <c r="LH329" s="217"/>
      <c r="LI329" s="217"/>
      <c r="LJ329" s="217"/>
      <c r="LK329" s="217"/>
      <c r="LL329" s="217"/>
      <c r="LM329" s="217"/>
      <c r="LN329" s="217"/>
      <c r="LO329" s="217"/>
    </row>
    <row r="330" spans="7:327" x14ac:dyDescent="0.2"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17"/>
      <c r="BA330" s="217"/>
      <c r="BB330" s="217"/>
      <c r="BC330" s="217"/>
      <c r="BD330" s="217"/>
      <c r="BE330" s="217"/>
      <c r="BF330" s="217"/>
      <c r="BG330" s="217"/>
      <c r="BH330" s="217"/>
      <c r="BI330" s="217"/>
      <c r="BJ330" s="217"/>
      <c r="BK330" s="217"/>
      <c r="BL330" s="217"/>
      <c r="BM330" s="217"/>
      <c r="BN330" s="217"/>
      <c r="BO330" s="217"/>
      <c r="BP330" s="217"/>
      <c r="BQ330" s="217"/>
      <c r="BR330" s="217"/>
      <c r="BS330" s="217"/>
      <c r="BT330" s="217"/>
      <c r="BU330" s="217"/>
      <c r="BV330" s="217"/>
      <c r="BW330" s="217"/>
      <c r="BX330" s="217"/>
      <c r="BY330" s="217"/>
      <c r="BZ330" s="217"/>
      <c r="CA330" s="217"/>
      <c r="CB330" s="217"/>
      <c r="CC330" s="217"/>
      <c r="CD330" s="217"/>
      <c r="CE330" s="217"/>
      <c r="CF330" s="217"/>
      <c r="CG330" s="217"/>
      <c r="CH330" s="217"/>
      <c r="CI330" s="217"/>
      <c r="CJ330" s="217"/>
      <c r="CK330" s="217"/>
      <c r="CL330" s="217"/>
      <c r="CM330" s="217"/>
      <c r="CN330" s="217"/>
      <c r="CO330" s="217"/>
      <c r="CP330" s="217"/>
      <c r="CQ330" s="217"/>
      <c r="CR330" s="217"/>
      <c r="CS330" s="217"/>
      <c r="CT330" s="217"/>
      <c r="CU330" s="217"/>
      <c r="CV330" s="217"/>
      <c r="CW330" s="217"/>
      <c r="CX330" s="217"/>
      <c r="CY330" s="217"/>
      <c r="CZ330" s="217"/>
      <c r="DA330" s="217"/>
      <c r="DB330" s="217"/>
      <c r="DC330" s="217"/>
      <c r="DD330" s="217"/>
      <c r="DE330" s="217"/>
      <c r="DF330" s="217"/>
      <c r="DG330" s="217"/>
      <c r="DH330" s="217"/>
      <c r="DI330" s="217"/>
      <c r="DJ330" s="217"/>
      <c r="DK330" s="217"/>
      <c r="DL330" s="217"/>
      <c r="DM330" s="217"/>
      <c r="DN330" s="217"/>
      <c r="DO330" s="217"/>
      <c r="DP330" s="217"/>
      <c r="DQ330" s="217"/>
      <c r="DR330" s="217"/>
      <c r="DS330" s="217"/>
      <c r="DT330" s="217"/>
      <c r="DU330" s="217"/>
      <c r="DV330" s="217"/>
      <c r="DW330" s="217"/>
      <c r="DX330" s="217"/>
      <c r="DY330" s="217"/>
      <c r="DZ330" s="217"/>
      <c r="EA330" s="217"/>
      <c r="EB330" s="217"/>
      <c r="EC330" s="217"/>
      <c r="ED330" s="217"/>
      <c r="EE330" s="217"/>
      <c r="EF330" s="217"/>
      <c r="EG330" s="217"/>
      <c r="EH330" s="217"/>
      <c r="EI330" s="217"/>
      <c r="EJ330" s="217"/>
      <c r="EK330" s="217"/>
      <c r="EL330" s="217"/>
      <c r="EM330" s="217"/>
      <c r="EN330" s="217"/>
      <c r="EO330" s="217"/>
      <c r="EP330" s="217"/>
      <c r="EQ330" s="217"/>
      <c r="ER330" s="217"/>
      <c r="ES330" s="217"/>
      <c r="ET330" s="217"/>
      <c r="EU330" s="217"/>
      <c r="EV330" s="217"/>
      <c r="EW330" s="217"/>
      <c r="EX330" s="217"/>
      <c r="EY330" s="217"/>
      <c r="EZ330" s="217"/>
      <c r="FA330" s="217"/>
      <c r="FB330" s="217"/>
      <c r="FC330" s="217"/>
      <c r="FD330" s="217"/>
      <c r="FE330" s="217"/>
      <c r="FF330" s="217"/>
      <c r="FG330" s="217"/>
      <c r="FH330" s="217"/>
      <c r="FI330" s="217"/>
      <c r="FJ330" s="217"/>
      <c r="FK330" s="217"/>
      <c r="FL330" s="217"/>
      <c r="FM330" s="217"/>
      <c r="FN330" s="217"/>
      <c r="FO330" s="217"/>
      <c r="FP330" s="217"/>
      <c r="FQ330" s="217"/>
      <c r="FR330" s="217"/>
      <c r="FS330" s="217"/>
      <c r="FT330" s="217"/>
      <c r="FU330" s="217"/>
      <c r="FV330" s="217"/>
      <c r="FW330" s="217"/>
      <c r="FX330" s="217"/>
      <c r="FY330" s="217"/>
      <c r="FZ330" s="217"/>
      <c r="GA330" s="217"/>
      <c r="GB330" s="217"/>
      <c r="GC330" s="217"/>
      <c r="GD330" s="217"/>
      <c r="GE330" s="217"/>
      <c r="GF330" s="217"/>
      <c r="GG330" s="217"/>
      <c r="GH330" s="217"/>
      <c r="GI330" s="217"/>
      <c r="GJ330" s="217"/>
      <c r="GK330" s="217"/>
      <c r="GL330" s="217"/>
      <c r="GM330" s="217"/>
      <c r="GN330" s="217"/>
      <c r="GO330" s="217"/>
      <c r="GP330" s="217"/>
      <c r="GQ330" s="217"/>
      <c r="GR330" s="217"/>
      <c r="GS330" s="217"/>
      <c r="GT330" s="217"/>
      <c r="GU330" s="217"/>
      <c r="GV330" s="217"/>
      <c r="GW330" s="217"/>
      <c r="GX330" s="217"/>
      <c r="GY330" s="217"/>
      <c r="GZ330" s="217"/>
      <c r="HA330" s="217"/>
      <c r="HB330" s="217"/>
      <c r="HC330" s="217"/>
      <c r="HD330" s="217"/>
      <c r="HE330" s="217"/>
      <c r="HF330" s="217"/>
      <c r="HG330" s="217"/>
      <c r="HH330" s="217"/>
      <c r="HI330" s="217"/>
      <c r="HJ330" s="217"/>
      <c r="HK330" s="217"/>
      <c r="HL330" s="217"/>
      <c r="HM330" s="217"/>
      <c r="HN330" s="217"/>
      <c r="HO330" s="217"/>
      <c r="HP330" s="217"/>
      <c r="HQ330" s="217"/>
      <c r="HR330" s="217"/>
      <c r="HS330" s="217"/>
      <c r="HT330" s="217"/>
      <c r="HU330" s="217"/>
      <c r="HV330" s="217"/>
      <c r="HW330" s="217"/>
      <c r="HX330" s="217"/>
      <c r="HY330" s="217"/>
      <c r="HZ330" s="217"/>
      <c r="IA330" s="217"/>
      <c r="IB330" s="217"/>
      <c r="IC330" s="217"/>
      <c r="ID330" s="217"/>
      <c r="IE330" s="217"/>
      <c r="IF330" s="217"/>
      <c r="IG330" s="217"/>
      <c r="IH330" s="217"/>
      <c r="II330" s="217"/>
      <c r="IJ330" s="217"/>
      <c r="IK330" s="217"/>
      <c r="IL330" s="217"/>
      <c r="IM330" s="217"/>
      <c r="IN330" s="217"/>
      <c r="IO330" s="217"/>
      <c r="IP330" s="217"/>
      <c r="IQ330" s="217"/>
      <c r="IR330" s="217"/>
      <c r="IS330" s="217"/>
      <c r="IT330" s="217"/>
      <c r="IU330" s="217"/>
      <c r="IV330" s="217"/>
      <c r="IW330" s="217"/>
      <c r="IX330" s="217"/>
      <c r="IY330" s="217"/>
      <c r="IZ330" s="217"/>
      <c r="JA330" s="217"/>
      <c r="JB330" s="217"/>
      <c r="JC330" s="217"/>
      <c r="JD330" s="217"/>
      <c r="JE330" s="217"/>
      <c r="JF330" s="217"/>
      <c r="JG330" s="217"/>
      <c r="JH330" s="217"/>
      <c r="JI330" s="217"/>
      <c r="JJ330" s="217"/>
      <c r="JK330" s="217"/>
      <c r="JL330" s="217"/>
      <c r="JM330" s="217"/>
      <c r="JN330" s="217"/>
      <c r="JO330" s="217"/>
      <c r="JP330" s="217"/>
      <c r="JQ330" s="217"/>
      <c r="JR330" s="217"/>
      <c r="JS330" s="217"/>
      <c r="JT330" s="217"/>
      <c r="JU330" s="217"/>
      <c r="JV330" s="217"/>
      <c r="JW330" s="217"/>
      <c r="JX330" s="217"/>
      <c r="JY330" s="217"/>
      <c r="JZ330" s="217"/>
      <c r="KA330" s="217"/>
      <c r="KB330" s="217"/>
      <c r="KC330" s="217"/>
      <c r="KD330" s="217"/>
      <c r="KE330" s="217"/>
      <c r="KF330" s="217"/>
      <c r="KG330" s="217"/>
      <c r="KH330" s="217"/>
      <c r="KI330" s="217"/>
      <c r="KJ330" s="217"/>
      <c r="KK330" s="217"/>
      <c r="KL330" s="217"/>
      <c r="KM330" s="217"/>
      <c r="KN330" s="217"/>
      <c r="KO330" s="217"/>
      <c r="KP330" s="217"/>
      <c r="KQ330" s="217"/>
      <c r="KR330" s="217"/>
      <c r="KS330" s="217"/>
      <c r="KT330" s="217"/>
      <c r="KU330" s="217"/>
      <c r="KV330" s="217"/>
      <c r="KW330" s="217"/>
      <c r="KX330" s="217"/>
      <c r="KY330" s="217"/>
      <c r="KZ330" s="217"/>
      <c r="LA330" s="217"/>
      <c r="LB330" s="217"/>
      <c r="LC330" s="217"/>
      <c r="LD330" s="217"/>
      <c r="LE330" s="217"/>
      <c r="LF330" s="217"/>
      <c r="LG330" s="217"/>
      <c r="LH330" s="217"/>
      <c r="LI330" s="217"/>
      <c r="LJ330" s="217"/>
      <c r="LK330" s="217"/>
      <c r="LL330" s="217"/>
      <c r="LM330" s="217"/>
      <c r="LN330" s="217"/>
      <c r="LO330" s="217"/>
    </row>
    <row r="331" spans="7:327" x14ac:dyDescent="0.2"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17"/>
      <c r="BA331" s="217"/>
      <c r="BB331" s="217"/>
      <c r="BC331" s="217"/>
      <c r="BD331" s="217"/>
      <c r="BE331" s="217"/>
      <c r="BF331" s="217"/>
      <c r="BG331" s="217"/>
      <c r="BH331" s="217"/>
      <c r="BI331" s="217"/>
      <c r="BJ331" s="217"/>
      <c r="BK331" s="217"/>
      <c r="BL331" s="217"/>
      <c r="BM331" s="217"/>
      <c r="BN331" s="217"/>
      <c r="BO331" s="217"/>
      <c r="BP331" s="217"/>
      <c r="BQ331" s="217"/>
      <c r="BR331" s="217"/>
      <c r="BS331" s="217"/>
      <c r="BT331" s="217"/>
      <c r="BU331" s="217"/>
      <c r="BV331" s="217"/>
      <c r="BW331" s="217"/>
      <c r="BX331" s="217"/>
      <c r="BY331" s="217"/>
      <c r="BZ331" s="217"/>
      <c r="CA331" s="217"/>
      <c r="CB331" s="217"/>
      <c r="CC331" s="217"/>
      <c r="CD331" s="217"/>
      <c r="CE331" s="217"/>
      <c r="CF331" s="217"/>
      <c r="CG331" s="217"/>
      <c r="CH331" s="217"/>
      <c r="CI331" s="217"/>
      <c r="CJ331" s="217"/>
      <c r="CK331" s="217"/>
      <c r="CL331" s="217"/>
      <c r="CM331" s="217"/>
      <c r="CN331" s="217"/>
      <c r="CO331" s="217"/>
      <c r="CP331" s="217"/>
      <c r="CQ331" s="217"/>
      <c r="CR331" s="217"/>
      <c r="CS331" s="217"/>
      <c r="CT331" s="217"/>
      <c r="CU331" s="217"/>
      <c r="CV331" s="217"/>
      <c r="CW331" s="217"/>
      <c r="CX331" s="217"/>
      <c r="CY331" s="217"/>
      <c r="CZ331" s="217"/>
      <c r="DA331" s="217"/>
      <c r="DB331" s="217"/>
      <c r="DC331" s="217"/>
      <c r="DD331" s="217"/>
      <c r="DE331" s="217"/>
      <c r="DF331" s="217"/>
      <c r="DG331" s="217"/>
      <c r="DH331" s="217"/>
      <c r="DI331" s="217"/>
      <c r="DJ331" s="217"/>
      <c r="DK331" s="217"/>
      <c r="DL331" s="217"/>
      <c r="DM331" s="217"/>
      <c r="DN331" s="217"/>
      <c r="DO331" s="217"/>
      <c r="DP331" s="217"/>
      <c r="DQ331" s="217"/>
      <c r="DR331" s="217"/>
      <c r="DS331" s="217"/>
      <c r="DT331" s="217"/>
      <c r="DU331" s="217"/>
      <c r="DV331" s="217"/>
      <c r="DW331" s="217"/>
      <c r="DX331" s="217"/>
      <c r="DY331" s="217"/>
      <c r="DZ331" s="217"/>
      <c r="EA331" s="217"/>
      <c r="EB331" s="217"/>
      <c r="EC331" s="217"/>
      <c r="ED331" s="217"/>
      <c r="EE331" s="217"/>
      <c r="EF331" s="217"/>
      <c r="EG331" s="217"/>
      <c r="EH331" s="217"/>
      <c r="EI331" s="217"/>
      <c r="EJ331" s="217"/>
      <c r="EK331" s="217"/>
      <c r="EL331" s="217"/>
      <c r="EM331" s="217"/>
      <c r="EN331" s="217"/>
      <c r="EO331" s="217"/>
      <c r="EP331" s="217"/>
      <c r="EQ331" s="217"/>
      <c r="ER331" s="217"/>
      <c r="ES331" s="217"/>
      <c r="ET331" s="217"/>
      <c r="EU331" s="217"/>
      <c r="EV331" s="217"/>
      <c r="EW331" s="217"/>
      <c r="EX331" s="217"/>
      <c r="EY331" s="217"/>
      <c r="EZ331" s="217"/>
      <c r="FA331" s="217"/>
      <c r="FB331" s="217"/>
      <c r="FC331" s="217"/>
      <c r="FD331" s="217"/>
      <c r="FE331" s="217"/>
      <c r="FF331" s="217"/>
      <c r="FG331" s="217"/>
      <c r="FH331" s="217"/>
      <c r="FI331" s="217"/>
      <c r="FJ331" s="217"/>
      <c r="FK331" s="217"/>
      <c r="FL331" s="217"/>
      <c r="FM331" s="217"/>
      <c r="FN331" s="217"/>
      <c r="FO331" s="217"/>
      <c r="FP331" s="217"/>
      <c r="FQ331" s="217"/>
      <c r="FR331" s="217"/>
      <c r="FS331" s="217"/>
      <c r="FT331" s="217"/>
      <c r="FU331" s="217"/>
      <c r="FV331" s="217"/>
      <c r="FW331" s="217"/>
      <c r="FX331" s="217"/>
      <c r="FY331" s="217"/>
      <c r="FZ331" s="217"/>
      <c r="GA331" s="217"/>
      <c r="GB331" s="217"/>
      <c r="GC331" s="217"/>
      <c r="GD331" s="217"/>
      <c r="GE331" s="217"/>
      <c r="GF331" s="217"/>
      <c r="GG331" s="217"/>
      <c r="GH331" s="217"/>
      <c r="GI331" s="217"/>
      <c r="GJ331" s="217"/>
      <c r="GK331" s="217"/>
      <c r="GL331" s="217"/>
      <c r="GM331" s="217"/>
      <c r="GN331" s="217"/>
      <c r="GO331" s="217"/>
      <c r="GP331" s="217"/>
      <c r="GQ331" s="217"/>
      <c r="GR331" s="217"/>
      <c r="GS331" s="217"/>
      <c r="GT331" s="217"/>
      <c r="GU331" s="217"/>
      <c r="GV331" s="217"/>
      <c r="GW331" s="217"/>
      <c r="GX331" s="217"/>
      <c r="GY331" s="217"/>
      <c r="GZ331" s="217"/>
      <c r="HA331" s="217"/>
      <c r="HB331" s="217"/>
      <c r="HC331" s="217"/>
      <c r="HD331" s="217"/>
      <c r="HE331" s="217"/>
      <c r="HF331" s="217"/>
      <c r="HG331" s="217"/>
      <c r="HH331" s="217"/>
      <c r="HI331" s="217"/>
      <c r="HJ331" s="217"/>
      <c r="HK331" s="217"/>
      <c r="HL331" s="217"/>
      <c r="HM331" s="217"/>
      <c r="HN331" s="217"/>
      <c r="HO331" s="217"/>
      <c r="HP331" s="217"/>
      <c r="HQ331" s="217"/>
      <c r="HR331" s="217"/>
      <c r="HS331" s="217"/>
      <c r="HT331" s="217"/>
      <c r="HU331" s="217"/>
      <c r="HV331" s="217"/>
      <c r="HW331" s="217"/>
      <c r="HX331" s="217"/>
      <c r="HY331" s="217"/>
      <c r="HZ331" s="217"/>
      <c r="IA331" s="217"/>
      <c r="IB331" s="217"/>
      <c r="IC331" s="217"/>
      <c r="ID331" s="217"/>
      <c r="IE331" s="217"/>
      <c r="IF331" s="217"/>
      <c r="IG331" s="217"/>
      <c r="IH331" s="217"/>
      <c r="II331" s="217"/>
      <c r="IJ331" s="217"/>
      <c r="IK331" s="217"/>
      <c r="IL331" s="217"/>
      <c r="IM331" s="217"/>
      <c r="IN331" s="217"/>
      <c r="IO331" s="217"/>
      <c r="IP331" s="217"/>
      <c r="IQ331" s="217"/>
      <c r="IR331" s="217"/>
      <c r="IS331" s="217"/>
      <c r="IT331" s="217"/>
      <c r="IU331" s="217"/>
      <c r="IV331" s="217"/>
      <c r="IW331" s="217"/>
      <c r="IX331" s="217"/>
      <c r="IY331" s="217"/>
      <c r="IZ331" s="217"/>
      <c r="JA331" s="217"/>
      <c r="JB331" s="217"/>
      <c r="JC331" s="217"/>
      <c r="JD331" s="217"/>
      <c r="JE331" s="217"/>
      <c r="JF331" s="217"/>
      <c r="JG331" s="217"/>
      <c r="JH331" s="217"/>
      <c r="JI331" s="217"/>
      <c r="JJ331" s="217"/>
      <c r="JK331" s="217"/>
      <c r="JL331" s="217"/>
      <c r="JM331" s="217"/>
      <c r="JN331" s="217"/>
      <c r="JO331" s="217"/>
      <c r="JP331" s="217"/>
      <c r="JQ331" s="217"/>
      <c r="JR331" s="217"/>
      <c r="JS331" s="217"/>
      <c r="JT331" s="217"/>
      <c r="JU331" s="217"/>
      <c r="JV331" s="217"/>
      <c r="JW331" s="217"/>
      <c r="JX331" s="217"/>
      <c r="JY331" s="217"/>
      <c r="JZ331" s="217"/>
      <c r="KA331" s="217"/>
      <c r="KB331" s="217"/>
      <c r="KC331" s="217"/>
      <c r="KD331" s="217"/>
      <c r="KE331" s="217"/>
      <c r="KF331" s="217"/>
      <c r="KG331" s="217"/>
      <c r="KH331" s="217"/>
      <c r="KI331" s="217"/>
      <c r="KJ331" s="217"/>
      <c r="KK331" s="217"/>
      <c r="KL331" s="217"/>
      <c r="KM331" s="217"/>
      <c r="KN331" s="217"/>
      <c r="KO331" s="217"/>
      <c r="KP331" s="217"/>
      <c r="KQ331" s="217"/>
      <c r="KR331" s="217"/>
      <c r="KS331" s="217"/>
      <c r="KT331" s="217"/>
      <c r="KU331" s="217"/>
      <c r="KV331" s="217"/>
      <c r="KW331" s="217"/>
      <c r="KX331" s="217"/>
      <c r="KY331" s="217"/>
      <c r="KZ331" s="217"/>
      <c r="LA331" s="217"/>
      <c r="LB331" s="217"/>
      <c r="LC331" s="217"/>
      <c r="LD331" s="217"/>
      <c r="LE331" s="217"/>
      <c r="LF331" s="217"/>
      <c r="LG331" s="217"/>
      <c r="LH331" s="217"/>
      <c r="LI331" s="217"/>
      <c r="LJ331" s="217"/>
      <c r="LK331" s="217"/>
      <c r="LL331" s="217"/>
      <c r="LM331" s="217"/>
      <c r="LN331" s="217"/>
      <c r="LO331" s="217"/>
    </row>
    <row r="332" spans="7:327" x14ac:dyDescent="0.2"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7"/>
      <c r="AD332" s="217"/>
      <c r="AE332" s="217"/>
      <c r="AF332" s="217"/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AZ332" s="217"/>
      <c r="BA332" s="217"/>
      <c r="BB332" s="217"/>
      <c r="BC332" s="217"/>
      <c r="BD332" s="217"/>
      <c r="BE332" s="217"/>
      <c r="BF332" s="217"/>
      <c r="BG332" s="217"/>
      <c r="BH332" s="217"/>
      <c r="BI332" s="217"/>
      <c r="BJ332" s="217"/>
      <c r="BK332" s="217"/>
      <c r="BL332" s="217"/>
      <c r="BM332" s="217"/>
      <c r="BN332" s="217"/>
      <c r="BO332" s="217"/>
      <c r="BP332" s="217"/>
      <c r="BQ332" s="217"/>
      <c r="BR332" s="217"/>
      <c r="BS332" s="217"/>
      <c r="BT332" s="217"/>
      <c r="BU332" s="217"/>
      <c r="BV332" s="217"/>
      <c r="BW332" s="217"/>
      <c r="BX332" s="217"/>
      <c r="BY332" s="217"/>
      <c r="BZ332" s="217"/>
      <c r="CA332" s="217"/>
      <c r="CB332" s="217"/>
      <c r="CC332" s="217"/>
      <c r="CD332" s="217"/>
      <c r="CE332" s="217"/>
      <c r="CF332" s="217"/>
      <c r="CG332" s="217"/>
      <c r="CH332" s="217"/>
      <c r="CI332" s="217"/>
      <c r="CJ332" s="217"/>
      <c r="CK332" s="217"/>
      <c r="CL332" s="217"/>
      <c r="CM332" s="217"/>
      <c r="CN332" s="217"/>
      <c r="CO332" s="217"/>
      <c r="CP332" s="217"/>
      <c r="CQ332" s="217"/>
      <c r="CR332" s="217"/>
      <c r="CS332" s="217"/>
      <c r="CT332" s="217"/>
      <c r="CU332" s="217"/>
      <c r="CV332" s="217"/>
      <c r="CW332" s="217"/>
      <c r="CX332" s="217"/>
      <c r="CY332" s="217"/>
      <c r="CZ332" s="217"/>
      <c r="DA332" s="217"/>
      <c r="DB332" s="217"/>
      <c r="DC332" s="217"/>
      <c r="DD332" s="217"/>
      <c r="DE332" s="217"/>
      <c r="DF332" s="217"/>
      <c r="DG332" s="217"/>
      <c r="DH332" s="217"/>
      <c r="DI332" s="217"/>
      <c r="DJ332" s="217"/>
      <c r="DK332" s="217"/>
      <c r="DL332" s="217"/>
      <c r="DM332" s="217"/>
      <c r="DN332" s="217"/>
      <c r="DO332" s="217"/>
      <c r="DP332" s="217"/>
      <c r="DQ332" s="217"/>
      <c r="DR332" s="217"/>
      <c r="DS332" s="217"/>
      <c r="DT332" s="217"/>
      <c r="DU332" s="217"/>
      <c r="DV332" s="217"/>
      <c r="DW332" s="217"/>
      <c r="DX332" s="217"/>
      <c r="DY332" s="217"/>
      <c r="DZ332" s="217"/>
      <c r="EA332" s="217"/>
      <c r="EB332" s="217"/>
      <c r="EC332" s="217"/>
      <c r="ED332" s="217"/>
      <c r="EE332" s="217"/>
      <c r="EF332" s="217"/>
      <c r="EG332" s="217"/>
      <c r="EH332" s="217"/>
      <c r="EI332" s="217"/>
      <c r="EJ332" s="217"/>
      <c r="EK332" s="217"/>
      <c r="EL332" s="217"/>
      <c r="EM332" s="217"/>
      <c r="EN332" s="217"/>
      <c r="EO332" s="217"/>
      <c r="EP332" s="217"/>
      <c r="EQ332" s="217"/>
      <c r="ER332" s="217"/>
      <c r="ES332" s="217"/>
      <c r="ET332" s="217"/>
      <c r="EU332" s="217"/>
      <c r="EV332" s="217"/>
      <c r="EW332" s="217"/>
      <c r="EX332" s="217"/>
      <c r="EY332" s="217"/>
      <c r="EZ332" s="217"/>
      <c r="FA332" s="217"/>
      <c r="FB332" s="217"/>
      <c r="FC332" s="217"/>
      <c r="FD332" s="217"/>
      <c r="FE332" s="217"/>
      <c r="FF332" s="217"/>
      <c r="FG332" s="217"/>
      <c r="FH332" s="217"/>
      <c r="FI332" s="217"/>
      <c r="FJ332" s="217"/>
      <c r="FK332" s="217"/>
      <c r="FL332" s="217"/>
      <c r="FM332" s="217"/>
      <c r="FN332" s="217"/>
      <c r="FO332" s="217"/>
      <c r="FP332" s="217"/>
      <c r="FQ332" s="217"/>
      <c r="FR332" s="217"/>
      <c r="FS332" s="217"/>
      <c r="FT332" s="217"/>
      <c r="FU332" s="217"/>
      <c r="FV332" s="217"/>
      <c r="FW332" s="217"/>
      <c r="FX332" s="217"/>
      <c r="FY332" s="217"/>
      <c r="FZ332" s="217"/>
      <c r="GA332" s="217"/>
      <c r="GB332" s="217"/>
      <c r="GC332" s="217"/>
      <c r="GD332" s="217"/>
      <c r="GE332" s="217"/>
      <c r="GF332" s="217"/>
      <c r="GG332" s="217"/>
      <c r="GH332" s="217"/>
      <c r="GI332" s="217"/>
      <c r="GJ332" s="217"/>
      <c r="GK332" s="217"/>
      <c r="GL332" s="217"/>
      <c r="GM332" s="217"/>
      <c r="GN332" s="217"/>
      <c r="GO332" s="217"/>
      <c r="GP332" s="217"/>
      <c r="GQ332" s="217"/>
      <c r="GR332" s="217"/>
      <c r="GS332" s="217"/>
      <c r="GT332" s="217"/>
      <c r="GU332" s="217"/>
      <c r="GV332" s="217"/>
      <c r="GW332" s="217"/>
      <c r="GX332" s="217"/>
      <c r="GY332" s="217"/>
      <c r="GZ332" s="217"/>
      <c r="HA332" s="217"/>
      <c r="HB332" s="217"/>
      <c r="HC332" s="217"/>
      <c r="HD332" s="217"/>
      <c r="HE332" s="217"/>
      <c r="HF332" s="217"/>
      <c r="HG332" s="217"/>
      <c r="HH332" s="217"/>
      <c r="HI332" s="217"/>
      <c r="HJ332" s="217"/>
      <c r="HK332" s="217"/>
      <c r="HL332" s="217"/>
      <c r="HM332" s="217"/>
      <c r="HN332" s="217"/>
      <c r="HO332" s="217"/>
      <c r="HP332" s="217"/>
      <c r="HQ332" s="217"/>
      <c r="HR332" s="217"/>
      <c r="HS332" s="217"/>
      <c r="HT332" s="217"/>
      <c r="HU332" s="217"/>
      <c r="HV332" s="217"/>
      <c r="HW332" s="217"/>
      <c r="HX332" s="217"/>
      <c r="HY332" s="217"/>
      <c r="HZ332" s="217"/>
      <c r="IA332" s="217"/>
      <c r="IB332" s="217"/>
      <c r="IC332" s="217"/>
      <c r="ID332" s="217"/>
      <c r="IE332" s="217"/>
      <c r="IF332" s="217"/>
      <c r="IG332" s="217"/>
      <c r="IH332" s="217"/>
      <c r="II332" s="217"/>
      <c r="IJ332" s="217"/>
      <c r="IK332" s="217"/>
      <c r="IL332" s="217"/>
      <c r="IM332" s="217"/>
      <c r="IN332" s="217"/>
      <c r="IO332" s="217"/>
      <c r="IP332" s="217"/>
      <c r="IQ332" s="217"/>
      <c r="IR332" s="217"/>
      <c r="IS332" s="217"/>
      <c r="IT332" s="217"/>
      <c r="IU332" s="217"/>
      <c r="IV332" s="217"/>
      <c r="IW332" s="217"/>
      <c r="IX332" s="217"/>
      <c r="IY332" s="217"/>
      <c r="IZ332" s="217"/>
      <c r="JA332" s="217"/>
      <c r="JB332" s="217"/>
      <c r="JC332" s="217"/>
      <c r="JD332" s="217"/>
      <c r="JE332" s="217"/>
      <c r="JF332" s="217"/>
      <c r="JG332" s="217"/>
      <c r="JH332" s="217"/>
      <c r="JI332" s="217"/>
      <c r="JJ332" s="217"/>
      <c r="JK332" s="217"/>
      <c r="JL332" s="217"/>
      <c r="JM332" s="217"/>
      <c r="JN332" s="217"/>
      <c r="JO332" s="217"/>
      <c r="JP332" s="217"/>
      <c r="JQ332" s="217"/>
      <c r="JR332" s="217"/>
      <c r="JS332" s="217"/>
      <c r="JT332" s="217"/>
      <c r="JU332" s="217"/>
      <c r="JV332" s="217"/>
      <c r="JW332" s="217"/>
      <c r="JX332" s="217"/>
      <c r="JY332" s="217"/>
      <c r="JZ332" s="217"/>
      <c r="KA332" s="217"/>
      <c r="KB332" s="217"/>
      <c r="KC332" s="217"/>
      <c r="KD332" s="217"/>
      <c r="KE332" s="217"/>
      <c r="KF332" s="217"/>
      <c r="KG332" s="217"/>
      <c r="KH332" s="217"/>
      <c r="KI332" s="217"/>
      <c r="KJ332" s="217"/>
      <c r="KK332" s="217"/>
      <c r="KL332" s="217"/>
      <c r="KM332" s="217"/>
      <c r="KN332" s="217"/>
      <c r="KO332" s="217"/>
      <c r="KP332" s="217"/>
      <c r="KQ332" s="217"/>
      <c r="KR332" s="217"/>
      <c r="KS332" s="217"/>
      <c r="KT332" s="217"/>
      <c r="KU332" s="217"/>
      <c r="KV332" s="217"/>
      <c r="KW332" s="217"/>
      <c r="KX332" s="217"/>
      <c r="KY332" s="217"/>
      <c r="KZ332" s="217"/>
      <c r="LA332" s="217"/>
      <c r="LB332" s="217"/>
      <c r="LC332" s="217"/>
      <c r="LD332" s="217"/>
      <c r="LE332" s="217"/>
      <c r="LF332" s="217"/>
      <c r="LG332" s="217"/>
      <c r="LH332" s="217"/>
      <c r="LI332" s="217"/>
      <c r="LJ332" s="217"/>
      <c r="LK332" s="217"/>
      <c r="LL332" s="217"/>
      <c r="LM332" s="217"/>
      <c r="LN332" s="217"/>
      <c r="LO332" s="217"/>
    </row>
    <row r="333" spans="7:327" x14ac:dyDescent="0.2"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  <c r="AA333" s="217"/>
      <c r="AB333" s="217"/>
      <c r="AC333" s="217"/>
      <c r="AD333" s="217"/>
      <c r="AE333" s="217"/>
      <c r="AF333" s="217"/>
      <c r="AG333" s="217"/>
      <c r="AH333" s="217"/>
      <c r="AI333" s="217"/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17"/>
      <c r="BA333" s="217"/>
      <c r="BB333" s="21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  <c r="BZ333" s="217"/>
      <c r="CA333" s="217"/>
      <c r="CB333" s="217"/>
      <c r="CC333" s="217"/>
      <c r="CD333" s="217"/>
      <c r="CE333" s="217"/>
      <c r="CF333" s="217"/>
      <c r="CG333" s="217"/>
      <c r="CH333" s="217"/>
      <c r="CI333" s="217"/>
      <c r="CJ333" s="217"/>
      <c r="CK333" s="217"/>
      <c r="CL333" s="217"/>
      <c r="CM333" s="217"/>
      <c r="CN333" s="217"/>
      <c r="CO333" s="217"/>
      <c r="CP333" s="217"/>
      <c r="CQ333" s="217"/>
      <c r="CR333" s="217"/>
      <c r="CS333" s="217"/>
      <c r="CT333" s="217"/>
      <c r="CU333" s="217"/>
      <c r="CV333" s="217"/>
      <c r="CW333" s="217"/>
      <c r="CX333" s="217"/>
      <c r="CY333" s="217"/>
      <c r="CZ333" s="217"/>
      <c r="DA333" s="217"/>
      <c r="DB333" s="217"/>
      <c r="DC333" s="217"/>
      <c r="DD333" s="217"/>
      <c r="DE333" s="217"/>
      <c r="DF333" s="217"/>
      <c r="DG333" s="217"/>
      <c r="DH333" s="217"/>
      <c r="DI333" s="217"/>
      <c r="DJ333" s="217"/>
      <c r="DK333" s="217"/>
      <c r="DL333" s="217"/>
      <c r="DM333" s="217"/>
      <c r="DN333" s="217"/>
      <c r="DO333" s="217"/>
      <c r="DP333" s="217"/>
      <c r="DQ333" s="217"/>
      <c r="DR333" s="217"/>
      <c r="DS333" s="217"/>
      <c r="DT333" s="217"/>
      <c r="DU333" s="217"/>
      <c r="DV333" s="217"/>
      <c r="DW333" s="217"/>
      <c r="DX333" s="217"/>
      <c r="DY333" s="217"/>
      <c r="DZ333" s="217"/>
      <c r="EA333" s="217"/>
      <c r="EB333" s="217"/>
      <c r="EC333" s="217"/>
      <c r="ED333" s="217"/>
      <c r="EE333" s="217"/>
      <c r="EF333" s="217"/>
      <c r="EG333" s="217"/>
      <c r="EH333" s="217"/>
      <c r="EI333" s="217"/>
      <c r="EJ333" s="217"/>
      <c r="EK333" s="217"/>
      <c r="EL333" s="217"/>
      <c r="EM333" s="217"/>
      <c r="EN333" s="217"/>
      <c r="EO333" s="217"/>
      <c r="EP333" s="217"/>
      <c r="EQ333" s="217"/>
      <c r="ER333" s="217"/>
      <c r="ES333" s="217"/>
      <c r="ET333" s="217"/>
      <c r="EU333" s="217"/>
      <c r="EV333" s="217"/>
      <c r="EW333" s="217"/>
      <c r="EX333" s="217"/>
      <c r="EY333" s="217"/>
      <c r="EZ333" s="217"/>
      <c r="FA333" s="217"/>
      <c r="FB333" s="217"/>
      <c r="FC333" s="217"/>
      <c r="FD333" s="217"/>
      <c r="FE333" s="217"/>
      <c r="FF333" s="217"/>
      <c r="FG333" s="217"/>
      <c r="FH333" s="217"/>
      <c r="FI333" s="217"/>
      <c r="FJ333" s="217"/>
      <c r="FK333" s="217"/>
      <c r="FL333" s="217"/>
      <c r="FM333" s="217"/>
      <c r="FN333" s="217"/>
      <c r="FO333" s="217"/>
      <c r="FP333" s="217"/>
      <c r="FQ333" s="217"/>
      <c r="FR333" s="217"/>
      <c r="FS333" s="217"/>
      <c r="FT333" s="217"/>
      <c r="FU333" s="217"/>
      <c r="FV333" s="217"/>
      <c r="FW333" s="217"/>
      <c r="FX333" s="217"/>
      <c r="FY333" s="217"/>
      <c r="FZ333" s="217"/>
      <c r="GA333" s="217"/>
      <c r="GB333" s="217"/>
      <c r="GC333" s="217"/>
      <c r="GD333" s="217"/>
      <c r="GE333" s="217"/>
      <c r="GF333" s="217"/>
      <c r="GG333" s="217"/>
      <c r="GH333" s="217"/>
      <c r="GI333" s="217"/>
      <c r="GJ333" s="217"/>
      <c r="GK333" s="217"/>
      <c r="GL333" s="217"/>
      <c r="GM333" s="217"/>
      <c r="GN333" s="217"/>
      <c r="GO333" s="217"/>
      <c r="GP333" s="217"/>
      <c r="GQ333" s="217"/>
      <c r="GR333" s="217"/>
      <c r="GS333" s="217"/>
      <c r="GT333" s="217"/>
      <c r="GU333" s="217"/>
      <c r="GV333" s="217"/>
      <c r="GW333" s="217"/>
      <c r="GX333" s="217"/>
      <c r="GY333" s="217"/>
      <c r="GZ333" s="217"/>
      <c r="HA333" s="217"/>
      <c r="HB333" s="217"/>
      <c r="HC333" s="217"/>
      <c r="HD333" s="217"/>
      <c r="HE333" s="217"/>
      <c r="HF333" s="217"/>
      <c r="HG333" s="217"/>
      <c r="HH333" s="217"/>
      <c r="HI333" s="217"/>
      <c r="HJ333" s="217"/>
      <c r="HK333" s="217"/>
      <c r="HL333" s="217"/>
      <c r="HM333" s="217"/>
      <c r="HN333" s="217"/>
      <c r="HO333" s="217"/>
      <c r="HP333" s="217"/>
      <c r="HQ333" s="217"/>
      <c r="HR333" s="217"/>
      <c r="HS333" s="217"/>
      <c r="HT333" s="217"/>
      <c r="HU333" s="217"/>
      <c r="HV333" s="217"/>
      <c r="HW333" s="217"/>
      <c r="HX333" s="217"/>
      <c r="HY333" s="217"/>
      <c r="HZ333" s="217"/>
      <c r="IA333" s="217"/>
      <c r="IB333" s="217"/>
      <c r="IC333" s="217"/>
      <c r="ID333" s="217"/>
      <c r="IE333" s="217"/>
      <c r="IF333" s="217"/>
      <c r="IG333" s="217"/>
      <c r="IH333" s="217"/>
      <c r="II333" s="217"/>
      <c r="IJ333" s="217"/>
      <c r="IK333" s="217"/>
      <c r="IL333" s="217"/>
      <c r="IM333" s="217"/>
      <c r="IN333" s="217"/>
      <c r="IO333" s="217"/>
      <c r="IP333" s="217"/>
      <c r="IQ333" s="217"/>
      <c r="IR333" s="217"/>
      <c r="IS333" s="217"/>
      <c r="IT333" s="217"/>
      <c r="IU333" s="217"/>
      <c r="IV333" s="217"/>
      <c r="IW333" s="217"/>
      <c r="IX333" s="217"/>
      <c r="IY333" s="217"/>
      <c r="IZ333" s="217"/>
      <c r="JA333" s="217"/>
      <c r="JB333" s="217"/>
      <c r="JC333" s="217"/>
      <c r="JD333" s="217"/>
      <c r="JE333" s="217"/>
      <c r="JF333" s="217"/>
      <c r="JG333" s="217"/>
      <c r="JH333" s="217"/>
      <c r="JI333" s="217"/>
      <c r="JJ333" s="217"/>
      <c r="JK333" s="217"/>
      <c r="JL333" s="217"/>
      <c r="JM333" s="217"/>
      <c r="JN333" s="217"/>
      <c r="JO333" s="217"/>
      <c r="JP333" s="217"/>
      <c r="JQ333" s="217"/>
      <c r="JR333" s="217"/>
      <c r="JS333" s="217"/>
      <c r="JT333" s="217"/>
      <c r="JU333" s="217"/>
      <c r="JV333" s="217"/>
      <c r="JW333" s="217"/>
      <c r="JX333" s="217"/>
      <c r="JY333" s="217"/>
      <c r="JZ333" s="217"/>
      <c r="KA333" s="217"/>
      <c r="KB333" s="217"/>
      <c r="KC333" s="217"/>
      <c r="KD333" s="217"/>
      <c r="KE333" s="217"/>
      <c r="KF333" s="217"/>
      <c r="KG333" s="217"/>
      <c r="KH333" s="217"/>
      <c r="KI333" s="217"/>
      <c r="KJ333" s="217"/>
      <c r="KK333" s="217"/>
      <c r="KL333" s="217"/>
      <c r="KM333" s="217"/>
      <c r="KN333" s="217"/>
      <c r="KO333" s="217"/>
      <c r="KP333" s="217"/>
      <c r="KQ333" s="217"/>
      <c r="KR333" s="217"/>
      <c r="KS333" s="217"/>
      <c r="KT333" s="217"/>
      <c r="KU333" s="217"/>
      <c r="KV333" s="217"/>
      <c r="KW333" s="217"/>
      <c r="KX333" s="217"/>
      <c r="KY333" s="217"/>
      <c r="KZ333" s="217"/>
      <c r="LA333" s="217"/>
      <c r="LB333" s="217"/>
      <c r="LC333" s="217"/>
      <c r="LD333" s="217"/>
      <c r="LE333" s="217"/>
      <c r="LF333" s="217"/>
      <c r="LG333" s="217"/>
      <c r="LH333" s="217"/>
      <c r="LI333" s="217"/>
      <c r="LJ333" s="217"/>
      <c r="LK333" s="217"/>
      <c r="LL333" s="217"/>
      <c r="LM333" s="217"/>
      <c r="LN333" s="217"/>
      <c r="LO333" s="217"/>
    </row>
    <row r="334" spans="7:327" x14ac:dyDescent="0.2"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  <c r="AB334" s="217"/>
      <c r="AC334" s="217"/>
      <c r="AD334" s="217"/>
      <c r="AE334" s="217"/>
      <c r="AF334" s="217"/>
      <c r="AG334" s="217"/>
      <c r="AH334" s="217"/>
      <c r="AI334" s="217"/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17"/>
      <c r="BA334" s="217"/>
      <c r="BB334" s="217"/>
      <c r="BC334" s="217"/>
      <c r="BD334" s="217"/>
      <c r="BE334" s="217"/>
      <c r="BF334" s="217"/>
      <c r="BG334" s="217"/>
      <c r="BH334" s="217"/>
      <c r="BI334" s="217"/>
      <c r="BJ334" s="217"/>
      <c r="BK334" s="217"/>
      <c r="BL334" s="217"/>
      <c r="BM334" s="217"/>
      <c r="BN334" s="217"/>
      <c r="BO334" s="217"/>
      <c r="BP334" s="217"/>
      <c r="BQ334" s="217"/>
      <c r="BR334" s="217"/>
      <c r="BS334" s="217"/>
      <c r="BT334" s="217"/>
      <c r="BU334" s="217"/>
      <c r="BV334" s="217"/>
      <c r="BW334" s="217"/>
      <c r="BX334" s="217"/>
      <c r="BY334" s="217"/>
      <c r="BZ334" s="217"/>
      <c r="CA334" s="217"/>
      <c r="CB334" s="217"/>
      <c r="CC334" s="217"/>
      <c r="CD334" s="217"/>
      <c r="CE334" s="217"/>
      <c r="CF334" s="217"/>
      <c r="CG334" s="217"/>
      <c r="CH334" s="217"/>
      <c r="CI334" s="217"/>
      <c r="CJ334" s="217"/>
      <c r="CK334" s="217"/>
      <c r="CL334" s="217"/>
      <c r="CM334" s="217"/>
      <c r="CN334" s="217"/>
      <c r="CO334" s="217"/>
      <c r="CP334" s="217"/>
      <c r="CQ334" s="217"/>
      <c r="CR334" s="217"/>
      <c r="CS334" s="217"/>
      <c r="CT334" s="217"/>
      <c r="CU334" s="217"/>
      <c r="CV334" s="217"/>
      <c r="CW334" s="217"/>
      <c r="CX334" s="217"/>
      <c r="CY334" s="217"/>
      <c r="CZ334" s="217"/>
      <c r="DA334" s="217"/>
      <c r="DB334" s="217"/>
      <c r="DC334" s="217"/>
      <c r="DD334" s="217"/>
      <c r="DE334" s="217"/>
      <c r="DF334" s="217"/>
      <c r="DG334" s="217"/>
      <c r="DH334" s="217"/>
      <c r="DI334" s="217"/>
      <c r="DJ334" s="217"/>
      <c r="DK334" s="217"/>
      <c r="DL334" s="217"/>
      <c r="DM334" s="217"/>
      <c r="DN334" s="217"/>
      <c r="DO334" s="217"/>
      <c r="DP334" s="217"/>
      <c r="DQ334" s="217"/>
      <c r="DR334" s="217"/>
      <c r="DS334" s="217"/>
      <c r="DT334" s="217"/>
      <c r="DU334" s="217"/>
      <c r="DV334" s="217"/>
      <c r="DW334" s="217"/>
      <c r="DX334" s="217"/>
      <c r="DY334" s="217"/>
      <c r="DZ334" s="217"/>
      <c r="EA334" s="217"/>
      <c r="EB334" s="217"/>
      <c r="EC334" s="217"/>
      <c r="ED334" s="217"/>
      <c r="EE334" s="217"/>
      <c r="EF334" s="217"/>
      <c r="EG334" s="217"/>
      <c r="EH334" s="217"/>
      <c r="EI334" s="217"/>
      <c r="EJ334" s="217"/>
      <c r="EK334" s="217"/>
      <c r="EL334" s="217"/>
      <c r="EM334" s="217"/>
      <c r="EN334" s="217"/>
      <c r="EO334" s="217"/>
      <c r="EP334" s="217"/>
      <c r="EQ334" s="217"/>
      <c r="ER334" s="217"/>
      <c r="ES334" s="217"/>
      <c r="ET334" s="217"/>
      <c r="EU334" s="217"/>
      <c r="EV334" s="217"/>
      <c r="EW334" s="217"/>
      <c r="EX334" s="217"/>
      <c r="EY334" s="217"/>
      <c r="EZ334" s="217"/>
      <c r="FA334" s="217"/>
      <c r="FB334" s="217"/>
      <c r="FC334" s="217"/>
      <c r="FD334" s="217"/>
      <c r="FE334" s="217"/>
      <c r="FF334" s="217"/>
      <c r="FG334" s="217"/>
      <c r="FH334" s="217"/>
      <c r="FI334" s="217"/>
      <c r="FJ334" s="217"/>
      <c r="FK334" s="217"/>
      <c r="FL334" s="217"/>
      <c r="FM334" s="217"/>
      <c r="FN334" s="217"/>
      <c r="FO334" s="217"/>
      <c r="FP334" s="217"/>
      <c r="FQ334" s="217"/>
      <c r="FR334" s="217"/>
      <c r="FS334" s="217"/>
      <c r="FT334" s="217"/>
      <c r="FU334" s="217"/>
      <c r="FV334" s="217"/>
      <c r="FW334" s="217"/>
      <c r="FX334" s="217"/>
      <c r="FY334" s="217"/>
      <c r="FZ334" s="217"/>
      <c r="GA334" s="217"/>
      <c r="GB334" s="217"/>
      <c r="GC334" s="217"/>
      <c r="GD334" s="217"/>
      <c r="GE334" s="217"/>
      <c r="GF334" s="217"/>
      <c r="GG334" s="217"/>
      <c r="GH334" s="217"/>
      <c r="GI334" s="217"/>
      <c r="GJ334" s="217"/>
      <c r="GK334" s="217"/>
      <c r="GL334" s="217"/>
      <c r="GM334" s="217"/>
      <c r="GN334" s="217"/>
      <c r="GO334" s="217"/>
      <c r="GP334" s="217"/>
      <c r="GQ334" s="217"/>
      <c r="GR334" s="217"/>
      <c r="GS334" s="217"/>
      <c r="GT334" s="217"/>
      <c r="GU334" s="217"/>
      <c r="GV334" s="217"/>
      <c r="GW334" s="217"/>
      <c r="GX334" s="217"/>
      <c r="GY334" s="217"/>
      <c r="GZ334" s="217"/>
      <c r="HA334" s="217"/>
      <c r="HB334" s="217"/>
      <c r="HC334" s="217"/>
      <c r="HD334" s="217"/>
      <c r="HE334" s="217"/>
      <c r="HF334" s="217"/>
      <c r="HG334" s="217"/>
      <c r="HH334" s="217"/>
      <c r="HI334" s="217"/>
      <c r="HJ334" s="217"/>
      <c r="HK334" s="217"/>
      <c r="HL334" s="217"/>
      <c r="HM334" s="217"/>
      <c r="HN334" s="217"/>
      <c r="HO334" s="217"/>
      <c r="HP334" s="217"/>
      <c r="HQ334" s="217"/>
      <c r="HR334" s="217"/>
      <c r="HS334" s="217"/>
      <c r="HT334" s="217"/>
      <c r="HU334" s="217"/>
      <c r="HV334" s="217"/>
      <c r="HW334" s="217"/>
      <c r="HX334" s="217"/>
      <c r="HY334" s="217"/>
      <c r="HZ334" s="217"/>
      <c r="IA334" s="217"/>
      <c r="IB334" s="217"/>
      <c r="IC334" s="217"/>
      <c r="ID334" s="217"/>
      <c r="IE334" s="217"/>
      <c r="IF334" s="217"/>
      <c r="IG334" s="217"/>
      <c r="IH334" s="217"/>
      <c r="II334" s="217"/>
      <c r="IJ334" s="217"/>
      <c r="IK334" s="217"/>
      <c r="IL334" s="217"/>
      <c r="IM334" s="217"/>
      <c r="IN334" s="217"/>
      <c r="IO334" s="217"/>
      <c r="IP334" s="217"/>
      <c r="IQ334" s="217"/>
      <c r="IR334" s="217"/>
      <c r="IS334" s="217"/>
      <c r="IT334" s="217"/>
      <c r="IU334" s="217"/>
      <c r="IV334" s="217"/>
      <c r="IW334" s="217"/>
      <c r="IX334" s="217"/>
      <c r="IY334" s="217"/>
      <c r="IZ334" s="217"/>
      <c r="JA334" s="217"/>
      <c r="JB334" s="217"/>
      <c r="JC334" s="217"/>
      <c r="JD334" s="217"/>
      <c r="JE334" s="217"/>
      <c r="JF334" s="217"/>
      <c r="JG334" s="217"/>
      <c r="JH334" s="217"/>
      <c r="JI334" s="217"/>
      <c r="JJ334" s="217"/>
      <c r="JK334" s="217"/>
      <c r="JL334" s="217"/>
      <c r="JM334" s="217"/>
      <c r="JN334" s="217"/>
      <c r="JO334" s="217"/>
      <c r="JP334" s="217"/>
      <c r="JQ334" s="217"/>
      <c r="JR334" s="217"/>
      <c r="JS334" s="217"/>
      <c r="JT334" s="217"/>
      <c r="JU334" s="217"/>
      <c r="JV334" s="217"/>
      <c r="JW334" s="217"/>
      <c r="JX334" s="217"/>
      <c r="JY334" s="217"/>
      <c r="JZ334" s="217"/>
      <c r="KA334" s="217"/>
      <c r="KB334" s="217"/>
      <c r="KC334" s="217"/>
      <c r="KD334" s="217"/>
      <c r="KE334" s="217"/>
      <c r="KF334" s="217"/>
      <c r="KG334" s="217"/>
      <c r="KH334" s="217"/>
      <c r="KI334" s="217"/>
      <c r="KJ334" s="217"/>
      <c r="KK334" s="217"/>
      <c r="KL334" s="217"/>
      <c r="KM334" s="217"/>
      <c r="KN334" s="217"/>
      <c r="KO334" s="217"/>
      <c r="KP334" s="217"/>
      <c r="KQ334" s="217"/>
      <c r="KR334" s="217"/>
      <c r="KS334" s="217"/>
      <c r="KT334" s="217"/>
      <c r="KU334" s="217"/>
      <c r="KV334" s="217"/>
      <c r="KW334" s="217"/>
      <c r="KX334" s="217"/>
      <c r="KY334" s="217"/>
      <c r="KZ334" s="217"/>
      <c r="LA334" s="217"/>
      <c r="LB334" s="217"/>
      <c r="LC334" s="217"/>
      <c r="LD334" s="217"/>
      <c r="LE334" s="217"/>
      <c r="LF334" s="217"/>
      <c r="LG334" s="217"/>
      <c r="LH334" s="217"/>
      <c r="LI334" s="217"/>
      <c r="LJ334" s="217"/>
      <c r="LK334" s="217"/>
      <c r="LL334" s="217"/>
      <c r="LM334" s="217"/>
      <c r="LN334" s="217"/>
      <c r="LO334" s="217"/>
    </row>
    <row r="335" spans="7:327" x14ac:dyDescent="0.2"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  <c r="AB335" s="217"/>
      <c r="AC335" s="217"/>
      <c r="AD335" s="217"/>
      <c r="AE335" s="217"/>
      <c r="AF335" s="217"/>
      <c r="AG335" s="217"/>
      <c r="AH335" s="217"/>
      <c r="AI335" s="217"/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AZ335" s="217"/>
      <c r="BA335" s="217"/>
      <c r="BB335" s="217"/>
      <c r="BC335" s="217"/>
      <c r="BD335" s="217"/>
      <c r="BE335" s="217"/>
      <c r="BF335" s="217"/>
      <c r="BG335" s="217"/>
      <c r="BH335" s="217"/>
      <c r="BI335" s="217"/>
      <c r="BJ335" s="217"/>
      <c r="BK335" s="217"/>
      <c r="BL335" s="217"/>
      <c r="BM335" s="217"/>
      <c r="BN335" s="217"/>
      <c r="BO335" s="217"/>
      <c r="BP335" s="217"/>
      <c r="BQ335" s="217"/>
      <c r="BR335" s="217"/>
      <c r="BS335" s="217"/>
      <c r="BT335" s="217"/>
      <c r="BU335" s="217"/>
      <c r="BV335" s="217"/>
      <c r="BW335" s="217"/>
      <c r="BX335" s="217"/>
      <c r="BY335" s="217"/>
      <c r="BZ335" s="217"/>
      <c r="CA335" s="217"/>
      <c r="CB335" s="217"/>
      <c r="CC335" s="217"/>
      <c r="CD335" s="217"/>
      <c r="CE335" s="217"/>
      <c r="CF335" s="217"/>
      <c r="CG335" s="217"/>
      <c r="CH335" s="217"/>
      <c r="CI335" s="217"/>
      <c r="CJ335" s="217"/>
      <c r="CK335" s="217"/>
      <c r="CL335" s="217"/>
      <c r="CM335" s="217"/>
      <c r="CN335" s="217"/>
      <c r="CO335" s="217"/>
      <c r="CP335" s="217"/>
      <c r="CQ335" s="217"/>
      <c r="CR335" s="217"/>
      <c r="CS335" s="217"/>
      <c r="CT335" s="217"/>
      <c r="CU335" s="217"/>
      <c r="CV335" s="217"/>
      <c r="CW335" s="217"/>
      <c r="CX335" s="217"/>
      <c r="CY335" s="217"/>
      <c r="CZ335" s="217"/>
      <c r="DA335" s="217"/>
      <c r="DB335" s="217"/>
      <c r="DC335" s="217"/>
      <c r="DD335" s="217"/>
      <c r="DE335" s="217"/>
      <c r="DF335" s="217"/>
      <c r="DG335" s="217"/>
      <c r="DH335" s="217"/>
      <c r="DI335" s="217"/>
      <c r="DJ335" s="217"/>
      <c r="DK335" s="217"/>
      <c r="DL335" s="217"/>
      <c r="DM335" s="217"/>
      <c r="DN335" s="217"/>
      <c r="DO335" s="217"/>
      <c r="DP335" s="217"/>
      <c r="DQ335" s="217"/>
      <c r="DR335" s="217"/>
      <c r="DS335" s="217"/>
      <c r="DT335" s="217"/>
      <c r="DU335" s="217"/>
      <c r="DV335" s="217"/>
      <c r="DW335" s="217"/>
      <c r="DX335" s="217"/>
      <c r="DY335" s="217"/>
      <c r="DZ335" s="217"/>
      <c r="EA335" s="217"/>
      <c r="EB335" s="217"/>
      <c r="EC335" s="217"/>
      <c r="ED335" s="217"/>
      <c r="EE335" s="217"/>
      <c r="EF335" s="217"/>
      <c r="EG335" s="217"/>
      <c r="EH335" s="217"/>
      <c r="EI335" s="217"/>
      <c r="EJ335" s="217"/>
      <c r="EK335" s="217"/>
      <c r="EL335" s="217"/>
      <c r="EM335" s="217"/>
      <c r="EN335" s="217"/>
      <c r="EO335" s="217"/>
      <c r="EP335" s="217"/>
      <c r="EQ335" s="217"/>
      <c r="ER335" s="217"/>
      <c r="ES335" s="217"/>
      <c r="ET335" s="217"/>
      <c r="EU335" s="217"/>
      <c r="EV335" s="217"/>
      <c r="EW335" s="217"/>
      <c r="EX335" s="217"/>
      <c r="EY335" s="217"/>
      <c r="EZ335" s="217"/>
      <c r="FA335" s="217"/>
      <c r="FB335" s="217"/>
      <c r="FC335" s="217"/>
      <c r="FD335" s="217"/>
      <c r="FE335" s="217"/>
      <c r="FF335" s="217"/>
      <c r="FG335" s="217"/>
      <c r="FH335" s="217"/>
      <c r="FI335" s="217"/>
      <c r="FJ335" s="217"/>
      <c r="FK335" s="217"/>
      <c r="FL335" s="217"/>
      <c r="FM335" s="217"/>
      <c r="FN335" s="217"/>
      <c r="FO335" s="217"/>
      <c r="FP335" s="217"/>
      <c r="FQ335" s="217"/>
      <c r="FR335" s="217"/>
      <c r="FS335" s="217"/>
      <c r="FT335" s="217"/>
      <c r="FU335" s="217"/>
      <c r="FV335" s="217"/>
      <c r="FW335" s="217"/>
      <c r="FX335" s="217"/>
      <c r="FY335" s="217"/>
      <c r="FZ335" s="217"/>
      <c r="GA335" s="217"/>
      <c r="GB335" s="217"/>
      <c r="GC335" s="217"/>
      <c r="GD335" s="217"/>
      <c r="GE335" s="217"/>
      <c r="GF335" s="217"/>
      <c r="GG335" s="217"/>
      <c r="GH335" s="217"/>
      <c r="GI335" s="217"/>
      <c r="GJ335" s="217"/>
      <c r="GK335" s="217"/>
      <c r="GL335" s="217"/>
      <c r="GM335" s="217"/>
      <c r="GN335" s="217"/>
      <c r="GO335" s="217"/>
      <c r="GP335" s="217"/>
      <c r="GQ335" s="217"/>
      <c r="GR335" s="217"/>
      <c r="GS335" s="217"/>
      <c r="GT335" s="217"/>
      <c r="GU335" s="217"/>
      <c r="GV335" s="217"/>
      <c r="GW335" s="217"/>
      <c r="GX335" s="217"/>
      <c r="GY335" s="217"/>
      <c r="GZ335" s="217"/>
      <c r="HA335" s="217"/>
      <c r="HB335" s="217"/>
      <c r="HC335" s="217"/>
      <c r="HD335" s="217"/>
      <c r="HE335" s="217"/>
      <c r="HF335" s="217"/>
      <c r="HG335" s="217"/>
      <c r="HH335" s="217"/>
      <c r="HI335" s="217"/>
      <c r="HJ335" s="217"/>
      <c r="HK335" s="217"/>
      <c r="HL335" s="217"/>
      <c r="HM335" s="217"/>
      <c r="HN335" s="217"/>
      <c r="HO335" s="217"/>
      <c r="HP335" s="217"/>
      <c r="HQ335" s="217"/>
      <c r="HR335" s="217"/>
      <c r="HS335" s="217"/>
      <c r="HT335" s="217"/>
      <c r="HU335" s="217"/>
      <c r="HV335" s="217"/>
      <c r="HW335" s="217"/>
      <c r="HX335" s="217"/>
      <c r="HY335" s="217"/>
      <c r="HZ335" s="217"/>
      <c r="IA335" s="217"/>
      <c r="IB335" s="217"/>
      <c r="IC335" s="217"/>
      <c r="ID335" s="217"/>
      <c r="IE335" s="217"/>
      <c r="IF335" s="217"/>
      <c r="IG335" s="217"/>
      <c r="IH335" s="217"/>
      <c r="II335" s="217"/>
      <c r="IJ335" s="217"/>
      <c r="IK335" s="217"/>
      <c r="IL335" s="217"/>
      <c r="IM335" s="217"/>
      <c r="IN335" s="217"/>
      <c r="IO335" s="217"/>
      <c r="IP335" s="217"/>
      <c r="IQ335" s="217"/>
      <c r="IR335" s="217"/>
      <c r="IS335" s="217"/>
      <c r="IT335" s="217"/>
      <c r="IU335" s="217"/>
      <c r="IV335" s="217"/>
      <c r="IW335" s="217"/>
      <c r="IX335" s="217"/>
      <c r="IY335" s="217"/>
      <c r="IZ335" s="217"/>
      <c r="JA335" s="217"/>
      <c r="JB335" s="217"/>
      <c r="JC335" s="217"/>
      <c r="JD335" s="217"/>
      <c r="JE335" s="217"/>
      <c r="JF335" s="217"/>
      <c r="JG335" s="217"/>
      <c r="JH335" s="217"/>
      <c r="JI335" s="217"/>
      <c r="JJ335" s="217"/>
      <c r="JK335" s="217"/>
      <c r="JL335" s="217"/>
      <c r="JM335" s="217"/>
      <c r="JN335" s="217"/>
      <c r="JO335" s="217"/>
      <c r="JP335" s="217"/>
      <c r="JQ335" s="217"/>
      <c r="JR335" s="217"/>
      <c r="JS335" s="217"/>
      <c r="JT335" s="217"/>
      <c r="JU335" s="217"/>
      <c r="JV335" s="217"/>
      <c r="JW335" s="217"/>
      <c r="JX335" s="217"/>
      <c r="JY335" s="217"/>
      <c r="JZ335" s="217"/>
      <c r="KA335" s="217"/>
      <c r="KB335" s="217"/>
      <c r="KC335" s="217"/>
      <c r="KD335" s="217"/>
      <c r="KE335" s="217"/>
      <c r="KF335" s="217"/>
      <c r="KG335" s="217"/>
      <c r="KH335" s="217"/>
      <c r="KI335" s="217"/>
      <c r="KJ335" s="217"/>
      <c r="KK335" s="217"/>
      <c r="KL335" s="217"/>
      <c r="KM335" s="217"/>
      <c r="KN335" s="217"/>
      <c r="KO335" s="217"/>
      <c r="KP335" s="217"/>
      <c r="KQ335" s="217"/>
      <c r="KR335" s="217"/>
      <c r="KS335" s="217"/>
      <c r="KT335" s="217"/>
      <c r="KU335" s="217"/>
      <c r="KV335" s="217"/>
      <c r="KW335" s="217"/>
      <c r="KX335" s="217"/>
      <c r="KY335" s="217"/>
      <c r="KZ335" s="217"/>
      <c r="LA335" s="217"/>
      <c r="LB335" s="217"/>
      <c r="LC335" s="217"/>
      <c r="LD335" s="217"/>
      <c r="LE335" s="217"/>
      <c r="LF335" s="217"/>
      <c r="LG335" s="217"/>
      <c r="LH335" s="217"/>
      <c r="LI335" s="217"/>
      <c r="LJ335" s="217"/>
      <c r="LK335" s="217"/>
      <c r="LL335" s="217"/>
      <c r="LM335" s="217"/>
      <c r="LN335" s="217"/>
      <c r="LO335" s="217"/>
    </row>
    <row r="336" spans="7:327" x14ac:dyDescent="0.2"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  <c r="AA336" s="217"/>
      <c r="AB336" s="217"/>
      <c r="AC336" s="217"/>
      <c r="AD336" s="217"/>
      <c r="AE336" s="217"/>
      <c r="AF336" s="217"/>
      <c r="AG336" s="217"/>
      <c r="AH336" s="217"/>
      <c r="AI336" s="217"/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217"/>
      <c r="BA336" s="217"/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7"/>
      <c r="BY336" s="217"/>
      <c r="BZ336" s="217"/>
      <c r="CA336" s="217"/>
      <c r="CB336" s="217"/>
      <c r="CC336" s="217"/>
      <c r="CD336" s="217"/>
      <c r="CE336" s="217"/>
      <c r="CF336" s="217"/>
      <c r="CG336" s="217"/>
      <c r="CH336" s="217"/>
      <c r="CI336" s="217"/>
      <c r="CJ336" s="217"/>
      <c r="CK336" s="217"/>
      <c r="CL336" s="217"/>
      <c r="CM336" s="217"/>
      <c r="CN336" s="217"/>
      <c r="CO336" s="217"/>
      <c r="CP336" s="217"/>
      <c r="CQ336" s="217"/>
      <c r="CR336" s="217"/>
      <c r="CS336" s="217"/>
      <c r="CT336" s="217"/>
      <c r="CU336" s="217"/>
      <c r="CV336" s="217"/>
      <c r="CW336" s="217"/>
      <c r="CX336" s="217"/>
      <c r="CY336" s="217"/>
      <c r="CZ336" s="217"/>
      <c r="DA336" s="217"/>
      <c r="DB336" s="217"/>
      <c r="DC336" s="217"/>
      <c r="DD336" s="217"/>
      <c r="DE336" s="217"/>
      <c r="DF336" s="217"/>
      <c r="DG336" s="217"/>
      <c r="DH336" s="217"/>
      <c r="DI336" s="217"/>
      <c r="DJ336" s="217"/>
      <c r="DK336" s="217"/>
      <c r="DL336" s="217"/>
      <c r="DM336" s="217"/>
      <c r="DN336" s="217"/>
      <c r="DO336" s="217"/>
      <c r="DP336" s="217"/>
      <c r="DQ336" s="217"/>
      <c r="DR336" s="217"/>
      <c r="DS336" s="217"/>
      <c r="DT336" s="217"/>
      <c r="DU336" s="217"/>
      <c r="DV336" s="217"/>
      <c r="DW336" s="217"/>
      <c r="DX336" s="217"/>
      <c r="DY336" s="217"/>
      <c r="DZ336" s="217"/>
      <c r="EA336" s="217"/>
      <c r="EB336" s="217"/>
      <c r="EC336" s="217"/>
      <c r="ED336" s="217"/>
      <c r="EE336" s="217"/>
      <c r="EF336" s="217"/>
      <c r="EG336" s="217"/>
      <c r="EH336" s="217"/>
      <c r="EI336" s="217"/>
      <c r="EJ336" s="217"/>
      <c r="EK336" s="217"/>
      <c r="EL336" s="217"/>
      <c r="EM336" s="217"/>
      <c r="EN336" s="217"/>
      <c r="EO336" s="217"/>
      <c r="EP336" s="217"/>
      <c r="EQ336" s="217"/>
      <c r="ER336" s="217"/>
      <c r="ES336" s="217"/>
      <c r="ET336" s="217"/>
      <c r="EU336" s="217"/>
      <c r="EV336" s="217"/>
      <c r="EW336" s="217"/>
      <c r="EX336" s="217"/>
      <c r="EY336" s="217"/>
      <c r="EZ336" s="217"/>
      <c r="FA336" s="217"/>
      <c r="FB336" s="217"/>
      <c r="FC336" s="217"/>
      <c r="FD336" s="217"/>
      <c r="FE336" s="217"/>
      <c r="FF336" s="217"/>
      <c r="FG336" s="217"/>
      <c r="FH336" s="217"/>
      <c r="FI336" s="217"/>
      <c r="FJ336" s="217"/>
      <c r="FK336" s="217"/>
      <c r="FL336" s="217"/>
      <c r="FM336" s="217"/>
      <c r="FN336" s="217"/>
      <c r="FO336" s="217"/>
      <c r="FP336" s="217"/>
      <c r="FQ336" s="217"/>
      <c r="FR336" s="217"/>
      <c r="FS336" s="217"/>
      <c r="FT336" s="217"/>
      <c r="FU336" s="217"/>
      <c r="FV336" s="217"/>
      <c r="FW336" s="217"/>
      <c r="FX336" s="217"/>
      <c r="FY336" s="217"/>
      <c r="FZ336" s="217"/>
      <c r="GA336" s="217"/>
      <c r="GB336" s="217"/>
      <c r="GC336" s="217"/>
      <c r="GD336" s="217"/>
      <c r="GE336" s="217"/>
      <c r="GF336" s="217"/>
      <c r="GG336" s="217"/>
      <c r="GH336" s="217"/>
      <c r="GI336" s="217"/>
      <c r="GJ336" s="217"/>
      <c r="GK336" s="217"/>
      <c r="GL336" s="217"/>
      <c r="GM336" s="217"/>
      <c r="GN336" s="217"/>
      <c r="GO336" s="217"/>
      <c r="GP336" s="217"/>
      <c r="GQ336" s="217"/>
      <c r="GR336" s="217"/>
      <c r="GS336" s="217"/>
      <c r="GT336" s="217"/>
      <c r="GU336" s="217"/>
      <c r="GV336" s="217"/>
      <c r="GW336" s="217"/>
      <c r="GX336" s="217"/>
      <c r="GY336" s="217"/>
      <c r="GZ336" s="217"/>
      <c r="HA336" s="217"/>
      <c r="HB336" s="217"/>
      <c r="HC336" s="217"/>
      <c r="HD336" s="217"/>
      <c r="HE336" s="217"/>
      <c r="HF336" s="217"/>
      <c r="HG336" s="217"/>
      <c r="HH336" s="217"/>
      <c r="HI336" s="217"/>
      <c r="HJ336" s="217"/>
      <c r="HK336" s="217"/>
      <c r="HL336" s="217"/>
      <c r="HM336" s="217"/>
      <c r="HN336" s="217"/>
      <c r="HO336" s="217"/>
      <c r="HP336" s="217"/>
      <c r="HQ336" s="217"/>
      <c r="HR336" s="217"/>
      <c r="HS336" s="217"/>
      <c r="HT336" s="217"/>
      <c r="HU336" s="217"/>
      <c r="HV336" s="217"/>
      <c r="HW336" s="217"/>
      <c r="HX336" s="217"/>
      <c r="HY336" s="217"/>
      <c r="HZ336" s="217"/>
      <c r="IA336" s="217"/>
      <c r="IB336" s="217"/>
      <c r="IC336" s="217"/>
      <c r="ID336" s="217"/>
      <c r="IE336" s="217"/>
      <c r="IF336" s="217"/>
      <c r="IG336" s="217"/>
      <c r="IH336" s="217"/>
      <c r="II336" s="217"/>
      <c r="IJ336" s="217"/>
      <c r="IK336" s="217"/>
      <c r="IL336" s="217"/>
      <c r="IM336" s="217"/>
      <c r="IN336" s="217"/>
      <c r="IO336" s="217"/>
      <c r="IP336" s="217"/>
      <c r="IQ336" s="217"/>
      <c r="IR336" s="217"/>
      <c r="IS336" s="217"/>
      <c r="IT336" s="217"/>
      <c r="IU336" s="217"/>
      <c r="IV336" s="217"/>
      <c r="IW336" s="217"/>
      <c r="IX336" s="217"/>
      <c r="IY336" s="217"/>
      <c r="IZ336" s="217"/>
      <c r="JA336" s="217"/>
      <c r="JB336" s="217"/>
      <c r="JC336" s="217"/>
      <c r="JD336" s="217"/>
      <c r="JE336" s="217"/>
      <c r="JF336" s="217"/>
      <c r="JG336" s="217"/>
      <c r="JH336" s="217"/>
      <c r="JI336" s="217"/>
      <c r="JJ336" s="217"/>
      <c r="JK336" s="217"/>
      <c r="JL336" s="217"/>
      <c r="JM336" s="217"/>
      <c r="JN336" s="217"/>
      <c r="JO336" s="217"/>
      <c r="JP336" s="217"/>
      <c r="JQ336" s="217"/>
      <c r="JR336" s="217"/>
      <c r="JS336" s="217"/>
      <c r="JT336" s="217"/>
      <c r="JU336" s="217"/>
      <c r="JV336" s="217"/>
      <c r="JW336" s="217"/>
      <c r="JX336" s="217"/>
      <c r="JY336" s="217"/>
      <c r="JZ336" s="217"/>
      <c r="KA336" s="217"/>
      <c r="KB336" s="217"/>
      <c r="KC336" s="217"/>
      <c r="KD336" s="217"/>
      <c r="KE336" s="217"/>
      <c r="KF336" s="217"/>
      <c r="KG336" s="217"/>
      <c r="KH336" s="217"/>
      <c r="KI336" s="217"/>
      <c r="KJ336" s="217"/>
      <c r="KK336" s="217"/>
      <c r="KL336" s="217"/>
      <c r="KM336" s="217"/>
      <c r="KN336" s="217"/>
      <c r="KO336" s="217"/>
      <c r="KP336" s="217"/>
      <c r="KQ336" s="217"/>
      <c r="KR336" s="217"/>
      <c r="KS336" s="217"/>
      <c r="KT336" s="217"/>
      <c r="KU336" s="217"/>
      <c r="KV336" s="217"/>
      <c r="KW336" s="217"/>
      <c r="KX336" s="217"/>
      <c r="KY336" s="217"/>
      <c r="KZ336" s="217"/>
      <c r="LA336" s="217"/>
      <c r="LB336" s="217"/>
      <c r="LC336" s="217"/>
      <c r="LD336" s="217"/>
      <c r="LE336" s="217"/>
      <c r="LF336" s="217"/>
      <c r="LG336" s="217"/>
      <c r="LH336" s="217"/>
      <c r="LI336" s="217"/>
      <c r="LJ336" s="217"/>
      <c r="LK336" s="217"/>
      <c r="LL336" s="217"/>
      <c r="LM336" s="217"/>
      <c r="LN336" s="217"/>
      <c r="LO336" s="217"/>
    </row>
    <row r="337" spans="7:327" x14ac:dyDescent="0.2"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X337" s="217"/>
      <c r="Y337" s="217"/>
      <c r="Z337" s="217"/>
      <c r="AA337" s="217"/>
      <c r="AB337" s="217"/>
      <c r="AC337" s="217"/>
      <c r="AD337" s="217"/>
      <c r="AE337" s="217"/>
      <c r="AF337" s="217"/>
      <c r="AG337" s="217"/>
      <c r="AH337" s="217"/>
      <c r="AI337" s="217"/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AZ337" s="217"/>
      <c r="BA337" s="217"/>
      <c r="BB337" s="217"/>
      <c r="BC337" s="217"/>
      <c r="BD337" s="217"/>
      <c r="BE337" s="217"/>
      <c r="BF337" s="217"/>
      <c r="BG337" s="217"/>
      <c r="BH337" s="217"/>
      <c r="BI337" s="217"/>
      <c r="BJ337" s="217"/>
      <c r="BK337" s="217"/>
      <c r="BL337" s="217"/>
      <c r="BM337" s="217"/>
      <c r="BN337" s="217"/>
      <c r="BO337" s="217"/>
      <c r="BP337" s="217"/>
      <c r="BQ337" s="217"/>
      <c r="BR337" s="217"/>
      <c r="BS337" s="217"/>
      <c r="BT337" s="217"/>
      <c r="BU337" s="217"/>
      <c r="BV337" s="217"/>
      <c r="BW337" s="217"/>
      <c r="BX337" s="217"/>
      <c r="BY337" s="217"/>
      <c r="BZ337" s="217"/>
      <c r="CA337" s="217"/>
      <c r="CB337" s="217"/>
      <c r="CC337" s="217"/>
      <c r="CD337" s="217"/>
      <c r="CE337" s="217"/>
      <c r="CF337" s="217"/>
      <c r="CG337" s="217"/>
      <c r="CH337" s="217"/>
      <c r="CI337" s="217"/>
      <c r="CJ337" s="217"/>
      <c r="CK337" s="217"/>
      <c r="CL337" s="217"/>
      <c r="CM337" s="217"/>
      <c r="CN337" s="217"/>
      <c r="CO337" s="217"/>
      <c r="CP337" s="217"/>
      <c r="CQ337" s="217"/>
      <c r="CR337" s="217"/>
      <c r="CS337" s="217"/>
      <c r="CT337" s="217"/>
      <c r="CU337" s="217"/>
      <c r="CV337" s="217"/>
      <c r="CW337" s="217"/>
      <c r="CX337" s="217"/>
      <c r="CY337" s="217"/>
      <c r="CZ337" s="217"/>
      <c r="DA337" s="217"/>
      <c r="DB337" s="217"/>
      <c r="DC337" s="217"/>
      <c r="DD337" s="217"/>
      <c r="DE337" s="217"/>
      <c r="DF337" s="217"/>
      <c r="DG337" s="217"/>
      <c r="DH337" s="217"/>
      <c r="DI337" s="217"/>
      <c r="DJ337" s="217"/>
      <c r="DK337" s="217"/>
      <c r="DL337" s="217"/>
      <c r="DM337" s="217"/>
      <c r="DN337" s="217"/>
      <c r="DO337" s="217"/>
      <c r="DP337" s="217"/>
      <c r="DQ337" s="217"/>
      <c r="DR337" s="217"/>
      <c r="DS337" s="217"/>
      <c r="DT337" s="217"/>
      <c r="DU337" s="217"/>
      <c r="DV337" s="217"/>
      <c r="DW337" s="217"/>
      <c r="DX337" s="217"/>
      <c r="DY337" s="217"/>
      <c r="DZ337" s="217"/>
      <c r="EA337" s="217"/>
      <c r="EB337" s="217"/>
      <c r="EC337" s="217"/>
      <c r="ED337" s="217"/>
      <c r="EE337" s="217"/>
      <c r="EF337" s="217"/>
      <c r="EG337" s="217"/>
      <c r="EH337" s="217"/>
      <c r="EI337" s="217"/>
      <c r="EJ337" s="217"/>
      <c r="EK337" s="217"/>
      <c r="EL337" s="217"/>
      <c r="EM337" s="217"/>
      <c r="EN337" s="217"/>
      <c r="EO337" s="217"/>
      <c r="EP337" s="217"/>
      <c r="EQ337" s="217"/>
      <c r="ER337" s="217"/>
      <c r="ES337" s="217"/>
      <c r="ET337" s="217"/>
      <c r="EU337" s="217"/>
      <c r="EV337" s="217"/>
      <c r="EW337" s="217"/>
      <c r="EX337" s="217"/>
      <c r="EY337" s="217"/>
      <c r="EZ337" s="217"/>
      <c r="FA337" s="217"/>
      <c r="FB337" s="217"/>
      <c r="FC337" s="217"/>
      <c r="FD337" s="217"/>
      <c r="FE337" s="217"/>
      <c r="FF337" s="217"/>
      <c r="FG337" s="217"/>
      <c r="FH337" s="217"/>
      <c r="FI337" s="217"/>
      <c r="FJ337" s="217"/>
      <c r="FK337" s="217"/>
      <c r="FL337" s="217"/>
      <c r="FM337" s="217"/>
      <c r="FN337" s="217"/>
      <c r="FO337" s="217"/>
      <c r="FP337" s="217"/>
      <c r="FQ337" s="217"/>
      <c r="FR337" s="217"/>
      <c r="FS337" s="217"/>
      <c r="FT337" s="217"/>
      <c r="FU337" s="217"/>
      <c r="FV337" s="217"/>
      <c r="FW337" s="217"/>
      <c r="FX337" s="217"/>
      <c r="FY337" s="217"/>
      <c r="FZ337" s="217"/>
      <c r="GA337" s="217"/>
      <c r="GB337" s="217"/>
      <c r="GC337" s="217"/>
      <c r="GD337" s="217"/>
      <c r="GE337" s="217"/>
      <c r="GF337" s="217"/>
      <c r="GG337" s="217"/>
      <c r="GH337" s="217"/>
      <c r="GI337" s="217"/>
      <c r="GJ337" s="217"/>
      <c r="GK337" s="217"/>
      <c r="GL337" s="217"/>
      <c r="GM337" s="217"/>
      <c r="GN337" s="217"/>
      <c r="GO337" s="217"/>
      <c r="GP337" s="217"/>
      <c r="GQ337" s="217"/>
      <c r="GR337" s="217"/>
      <c r="GS337" s="217"/>
      <c r="GT337" s="217"/>
      <c r="GU337" s="217"/>
      <c r="GV337" s="217"/>
      <c r="GW337" s="217"/>
      <c r="GX337" s="217"/>
      <c r="GY337" s="217"/>
      <c r="GZ337" s="217"/>
      <c r="HA337" s="217"/>
      <c r="HB337" s="217"/>
      <c r="HC337" s="217"/>
      <c r="HD337" s="217"/>
      <c r="HE337" s="217"/>
      <c r="HF337" s="217"/>
      <c r="HG337" s="217"/>
      <c r="HH337" s="217"/>
      <c r="HI337" s="217"/>
      <c r="HJ337" s="217"/>
      <c r="HK337" s="217"/>
      <c r="HL337" s="217"/>
      <c r="HM337" s="217"/>
      <c r="HN337" s="217"/>
      <c r="HO337" s="217"/>
      <c r="HP337" s="217"/>
      <c r="HQ337" s="217"/>
      <c r="HR337" s="217"/>
      <c r="HS337" s="217"/>
      <c r="HT337" s="217"/>
      <c r="HU337" s="217"/>
      <c r="HV337" s="217"/>
      <c r="HW337" s="217"/>
      <c r="HX337" s="217"/>
      <c r="HY337" s="217"/>
      <c r="HZ337" s="217"/>
      <c r="IA337" s="217"/>
      <c r="IB337" s="217"/>
      <c r="IC337" s="217"/>
      <c r="ID337" s="217"/>
      <c r="IE337" s="217"/>
      <c r="IF337" s="217"/>
      <c r="IG337" s="217"/>
      <c r="IH337" s="217"/>
      <c r="II337" s="217"/>
      <c r="IJ337" s="217"/>
      <c r="IK337" s="217"/>
      <c r="IL337" s="217"/>
      <c r="IM337" s="217"/>
      <c r="IN337" s="217"/>
      <c r="IO337" s="217"/>
      <c r="IP337" s="217"/>
      <c r="IQ337" s="217"/>
      <c r="IR337" s="217"/>
      <c r="IS337" s="217"/>
      <c r="IT337" s="217"/>
      <c r="IU337" s="217"/>
      <c r="IV337" s="217"/>
      <c r="IW337" s="217"/>
      <c r="IX337" s="217"/>
      <c r="IY337" s="217"/>
      <c r="IZ337" s="217"/>
      <c r="JA337" s="217"/>
      <c r="JB337" s="217"/>
      <c r="JC337" s="217"/>
      <c r="JD337" s="217"/>
      <c r="JE337" s="217"/>
      <c r="JF337" s="217"/>
      <c r="JG337" s="217"/>
      <c r="JH337" s="217"/>
      <c r="JI337" s="217"/>
      <c r="JJ337" s="217"/>
      <c r="JK337" s="217"/>
      <c r="JL337" s="217"/>
      <c r="JM337" s="217"/>
      <c r="JN337" s="217"/>
      <c r="JO337" s="217"/>
      <c r="JP337" s="217"/>
      <c r="JQ337" s="217"/>
      <c r="JR337" s="217"/>
      <c r="JS337" s="217"/>
      <c r="JT337" s="217"/>
      <c r="JU337" s="217"/>
      <c r="JV337" s="217"/>
      <c r="JW337" s="217"/>
      <c r="JX337" s="217"/>
      <c r="JY337" s="217"/>
      <c r="JZ337" s="217"/>
      <c r="KA337" s="217"/>
      <c r="KB337" s="217"/>
      <c r="KC337" s="217"/>
      <c r="KD337" s="217"/>
      <c r="KE337" s="217"/>
      <c r="KF337" s="217"/>
      <c r="KG337" s="217"/>
      <c r="KH337" s="217"/>
      <c r="KI337" s="217"/>
      <c r="KJ337" s="217"/>
      <c r="KK337" s="217"/>
      <c r="KL337" s="217"/>
      <c r="KM337" s="217"/>
      <c r="KN337" s="217"/>
      <c r="KO337" s="217"/>
      <c r="KP337" s="217"/>
      <c r="KQ337" s="217"/>
      <c r="KR337" s="217"/>
      <c r="KS337" s="217"/>
      <c r="KT337" s="217"/>
      <c r="KU337" s="217"/>
      <c r="KV337" s="217"/>
      <c r="KW337" s="217"/>
      <c r="KX337" s="217"/>
      <c r="KY337" s="217"/>
      <c r="KZ337" s="217"/>
      <c r="LA337" s="217"/>
      <c r="LB337" s="217"/>
      <c r="LC337" s="217"/>
      <c r="LD337" s="217"/>
      <c r="LE337" s="217"/>
      <c r="LF337" s="217"/>
      <c r="LG337" s="217"/>
      <c r="LH337" s="217"/>
      <c r="LI337" s="217"/>
      <c r="LJ337" s="217"/>
      <c r="LK337" s="217"/>
      <c r="LL337" s="217"/>
      <c r="LM337" s="217"/>
      <c r="LN337" s="217"/>
      <c r="LO337" s="217"/>
    </row>
    <row r="338" spans="7:327" x14ac:dyDescent="0.2"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  <c r="AB338" s="217"/>
      <c r="AC338" s="217"/>
      <c r="AD338" s="217"/>
      <c r="AE338" s="217"/>
      <c r="AF338" s="217"/>
      <c r="AG338" s="217"/>
      <c r="AH338" s="217"/>
      <c r="AI338" s="217"/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217"/>
      <c r="BR338" s="217"/>
      <c r="BS338" s="217"/>
      <c r="BT338" s="217"/>
      <c r="BU338" s="217"/>
      <c r="BV338" s="217"/>
      <c r="BW338" s="217"/>
      <c r="BX338" s="217"/>
      <c r="BY338" s="217"/>
      <c r="BZ338" s="217"/>
      <c r="CA338" s="217"/>
      <c r="CB338" s="217"/>
      <c r="CC338" s="217"/>
      <c r="CD338" s="217"/>
      <c r="CE338" s="217"/>
      <c r="CF338" s="217"/>
      <c r="CG338" s="217"/>
      <c r="CH338" s="217"/>
      <c r="CI338" s="217"/>
      <c r="CJ338" s="217"/>
      <c r="CK338" s="217"/>
      <c r="CL338" s="217"/>
      <c r="CM338" s="217"/>
      <c r="CN338" s="217"/>
      <c r="CO338" s="217"/>
      <c r="CP338" s="217"/>
      <c r="CQ338" s="217"/>
      <c r="CR338" s="217"/>
      <c r="CS338" s="217"/>
      <c r="CT338" s="217"/>
      <c r="CU338" s="217"/>
      <c r="CV338" s="217"/>
      <c r="CW338" s="217"/>
      <c r="CX338" s="217"/>
      <c r="CY338" s="217"/>
      <c r="CZ338" s="217"/>
      <c r="DA338" s="217"/>
      <c r="DB338" s="217"/>
      <c r="DC338" s="217"/>
      <c r="DD338" s="217"/>
      <c r="DE338" s="217"/>
      <c r="DF338" s="217"/>
      <c r="DG338" s="217"/>
      <c r="DH338" s="217"/>
      <c r="DI338" s="217"/>
      <c r="DJ338" s="217"/>
      <c r="DK338" s="217"/>
      <c r="DL338" s="217"/>
      <c r="DM338" s="217"/>
      <c r="DN338" s="217"/>
      <c r="DO338" s="217"/>
      <c r="DP338" s="217"/>
      <c r="DQ338" s="217"/>
      <c r="DR338" s="217"/>
      <c r="DS338" s="217"/>
      <c r="DT338" s="217"/>
      <c r="DU338" s="217"/>
      <c r="DV338" s="217"/>
      <c r="DW338" s="217"/>
      <c r="DX338" s="217"/>
      <c r="DY338" s="217"/>
      <c r="DZ338" s="217"/>
      <c r="EA338" s="217"/>
      <c r="EB338" s="217"/>
      <c r="EC338" s="217"/>
      <c r="ED338" s="217"/>
      <c r="EE338" s="217"/>
      <c r="EF338" s="217"/>
      <c r="EG338" s="217"/>
      <c r="EH338" s="217"/>
      <c r="EI338" s="217"/>
      <c r="EJ338" s="217"/>
      <c r="EK338" s="217"/>
      <c r="EL338" s="217"/>
      <c r="EM338" s="217"/>
      <c r="EN338" s="217"/>
      <c r="EO338" s="217"/>
      <c r="EP338" s="217"/>
      <c r="EQ338" s="217"/>
      <c r="ER338" s="217"/>
      <c r="ES338" s="217"/>
      <c r="ET338" s="217"/>
      <c r="EU338" s="217"/>
      <c r="EV338" s="217"/>
      <c r="EW338" s="217"/>
      <c r="EX338" s="217"/>
      <c r="EY338" s="217"/>
      <c r="EZ338" s="217"/>
      <c r="FA338" s="217"/>
      <c r="FB338" s="217"/>
      <c r="FC338" s="217"/>
      <c r="FD338" s="217"/>
      <c r="FE338" s="217"/>
      <c r="FF338" s="217"/>
      <c r="FG338" s="217"/>
      <c r="FH338" s="217"/>
      <c r="FI338" s="217"/>
      <c r="FJ338" s="217"/>
      <c r="FK338" s="217"/>
      <c r="FL338" s="217"/>
      <c r="FM338" s="217"/>
      <c r="FN338" s="217"/>
      <c r="FO338" s="217"/>
      <c r="FP338" s="217"/>
      <c r="FQ338" s="217"/>
      <c r="FR338" s="217"/>
      <c r="FS338" s="217"/>
      <c r="FT338" s="217"/>
      <c r="FU338" s="217"/>
      <c r="FV338" s="217"/>
      <c r="FW338" s="217"/>
      <c r="FX338" s="217"/>
      <c r="FY338" s="217"/>
      <c r="FZ338" s="217"/>
      <c r="GA338" s="217"/>
      <c r="GB338" s="217"/>
      <c r="GC338" s="217"/>
      <c r="GD338" s="217"/>
      <c r="GE338" s="217"/>
      <c r="GF338" s="217"/>
      <c r="GG338" s="217"/>
      <c r="GH338" s="217"/>
      <c r="GI338" s="217"/>
      <c r="GJ338" s="217"/>
      <c r="GK338" s="217"/>
      <c r="GL338" s="217"/>
      <c r="GM338" s="217"/>
      <c r="GN338" s="217"/>
      <c r="GO338" s="217"/>
      <c r="GP338" s="217"/>
      <c r="GQ338" s="217"/>
      <c r="GR338" s="217"/>
      <c r="GS338" s="217"/>
      <c r="GT338" s="217"/>
      <c r="GU338" s="217"/>
      <c r="GV338" s="217"/>
      <c r="GW338" s="217"/>
      <c r="GX338" s="217"/>
      <c r="GY338" s="217"/>
      <c r="GZ338" s="217"/>
      <c r="HA338" s="217"/>
      <c r="HB338" s="217"/>
      <c r="HC338" s="217"/>
      <c r="HD338" s="217"/>
      <c r="HE338" s="217"/>
      <c r="HF338" s="217"/>
      <c r="HG338" s="217"/>
      <c r="HH338" s="217"/>
      <c r="HI338" s="217"/>
      <c r="HJ338" s="217"/>
      <c r="HK338" s="217"/>
      <c r="HL338" s="217"/>
      <c r="HM338" s="217"/>
      <c r="HN338" s="217"/>
      <c r="HO338" s="217"/>
      <c r="HP338" s="217"/>
      <c r="HQ338" s="217"/>
      <c r="HR338" s="217"/>
      <c r="HS338" s="217"/>
      <c r="HT338" s="217"/>
      <c r="HU338" s="217"/>
      <c r="HV338" s="217"/>
      <c r="HW338" s="217"/>
      <c r="HX338" s="217"/>
      <c r="HY338" s="217"/>
      <c r="HZ338" s="217"/>
      <c r="IA338" s="217"/>
      <c r="IB338" s="217"/>
      <c r="IC338" s="217"/>
      <c r="ID338" s="217"/>
      <c r="IE338" s="217"/>
      <c r="IF338" s="217"/>
      <c r="IG338" s="217"/>
      <c r="IH338" s="217"/>
      <c r="II338" s="217"/>
      <c r="IJ338" s="217"/>
      <c r="IK338" s="217"/>
      <c r="IL338" s="217"/>
      <c r="IM338" s="217"/>
      <c r="IN338" s="217"/>
      <c r="IO338" s="217"/>
      <c r="IP338" s="217"/>
      <c r="IQ338" s="217"/>
      <c r="IR338" s="217"/>
      <c r="IS338" s="217"/>
      <c r="IT338" s="217"/>
      <c r="IU338" s="217"/>
      <c r="IV338" s="217"/>
      <c r="IW338" s="217"/>
      <c r="IX338" s="217"/>
      <c r="IY338" s="217"/>
      <c r="IZ338" s="217"/>
      <c r="JA338" s="217"/>
      <c r="JB338" s="217"/>
      <c r="JC338" s="217"/>
      <c r="JD338" s="217"/>
      <c r="JE338" s="217"/>
      <c r="JF338" s="217"/>
      <c r="JG338" s="217"/>
      <c r="JH338" s="217"/>
      <c r="JI338" s="217"/>
      <c r="JJ338" s="217"/>
      <c r="JK338" s="217"/>
      <c r="JL338" s="217"/>
      <c r="JM338" s="217"/>
      <c r="JN338" s="217"/>
      <c r="JO338" s="217"/>
      <c r="JP338" s="217"/>
      <c r="JQ338" s="217"/>
      <c r="JR338" s="217"/>
      <c r="JS338" s="217"/>
      <c r="JT338" s="217"/>
      <c r="JU338" s="217"/>
      <c r="JV338" s="217"/>
      <c r="JW338" s="217"/>
      <c r="JX338" s="217"/>
      <c r="JY338" s="217"/>
      <c r="JZ338" s="217"/>
      <c r="KA338" s="217"/>
      <c r="KB338" s="217"/>
      <c r="KC338" s="217"/>
      <c r="KD338" s="217"/>
      <c r="KE338" s="217"/>
      <c r="KF338" s="217"/>
      <c r="KG338" s="217"/>
      <c r="KH338" s="217"/>
      <c r="KI338" s="217"/>
      <c r="KJ338" s="217"/>
      <c r="KK338" s="217"/>
      <c r="KL338" s="217"/>
      <c r="KM338" s="217"/>
      <c r="KN338" s="217"/>
      <c r="KO338" s="217"/>
      <c r="KP338" s="217"/>
      <c r="KQ338" s="217"/>
      <c r="KR338" s="217"/>
      <c r="KS338" s="217"/>
      <c r="KT338" s="217"/>
      <c r="KU338" s="217"/>
      <c r="KV338" s="217"/>
      <c r="KW338" s="217"/>
      <c r="KX338" s="217"/>
      <c r="KY338" s="217"/>
      <c r="KZ338" s="217"/>
      <c r="LA338" s="217"/>
      <c r="LB338" s="217"/>
      <c r="LC338" s="217"/>
      <c r="LD338" s="217"/>
      <c r="LE338" s="217"/>
      <c r="LF338" s="217"/>
      <c r="LG338" s="217"/>
      <c r="LH338" s="217"/>
      <c r="LI338" s="217"/>
      <c r="LJ338" s="217"/>
      <c r="LK338" s="217"/>
      <c r="LL338" s="217"/>
      <c r="LM338" s="217"/>
      <c r="LN338" s="217"/>
      <c r="LO338" s="217"/>
    </row>
    <row r="339" spans="7:327" x14ac:dyDescent="0.2"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  <c r="AB339" s="217"/>
      <c r="AC339" s="217"/>
      <c r="AD339" s="217"/>
      <c r="AE339" s="217"/>
      <c r="AF339" s="217"/>
      <c r="AG339" s="217"/>
      <c r="AH339" s="217"/>
      <c r="AI339" s="217"/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217"/>
      <c r="BR339" s="217"/>
      <c r="BS339" s="217"/>
      <c r="BT339" s="217"/>
      <c r="BU339" s="217"/>
      <c r="BV339" s="217"/>
      <c r="BW339" s="217"/>
      <c r="BX339" s="217"/>
      <c r="BY339" s="217"/>
      <c r="BZ339" s="217"/>
      <c r="CA339" s="217"/>
      <c r="CB339" s="217"/>
      <c r="CC339" s="217"/>
      <c r="CD339" s="217"/>
      <c r="CE339" s="217"/>
      <c r="CF339" s="217"/>
      <c r="CG339" s="217"/>
      <c r="CH339" s="217"/>
      <c r="CI339" s="217"/>
      <c r="CJ339" s="217"/>
      <c r="CK339" s="217"/>
      <c r="CL339" s="217"/>
      <c r="CM339" s="217"/>
      <c r="CN339" s="217"/>
      <c r="CO339" s="217"/>
      <c r="CP339" s="217"/>
      <c r="CQ339" s="217"/>
      <c r="CR339" s="217"/>
      <c r="CS339" s="217"/>
      <c r="CT339" s="217"/>
      <c r="CU339" s="217"/>
      <c r="CV339" s="217"/>
      <c r="CW339" s="217"/>
      <c r="CX339" s="217"/>
      <c r="CY339" s="217"/>
      <c r="CZ339" s="217"/>
      <c r="DA339" s="217"/>
      <c r="DB339" s="217"/>
      <c r="DC339" s="217"/>
      <c r="DD339" s="217"/>
      <c r="DE339" s="217"/>
      <c r="DF339" s="217"/>
      <c r="DG339" s="217"/>
      <c r="DH339" s="217"/>
      <c r="DI339" s="217"/>
      <c r="DJ339" s="217"/>
      <c r="DK339" s="217"/>
      <c r="DL339" s="217"/>
      <c r="DM339" s="217"/>
      <c r="DN339" s="217"/>
      <c r="DO339" s="217"/>
      <c r="DP339" s="217"/>
      <c r="DQ339" s="217"/>
      <c r="DR339" s="217"/>
      <c r="DS339" s="217"/>
      <c r="DT339" s="217"/>
      <c r="DU339" s="217"/>
      <c r="DV339" s="217"/>
      <c r="DW339" s="217"/>
      <c r="DX339" s="217"/>
      <c r="DY339" s="217"/>
      <c r="DZ339" s="217"/>
      <c r="EA339" s="217"/>
      <c r="EB339" s="217"/>
      <c r="EC339" s="217"/>
      <c r="ED339" s="217"/>
      <c r="EE339" s="217"/>
      <c r="EF339" s="217"/>
      <c r="EG339" s="217"/>
      <c r="EH339" s="217"/>
      <c r="EI339" s="217"/>
      <c r="EJ339" s="217"/>
      <c r="EK339" s="217"/>
      <c r="EL339" s="217"/>
      <c r="EM339" s="217"/>
      <c r="EN339" s="217"/>
      <c r="EO339" s="217"/>
      <c r="EP339" s="217"/>
      <c r="EQ339" s="217"/>
      <c r="ER339" s="217"/>
      <c r="ES339" s="217"/>
      <c r="ET339" s="217"/>
      <c r="EU339" s="217"/>
      <c r="EV339" s="217"/>
      <c r="EW339" s="217"/>
      <c r="EX339" s="217"/>
      <c r="EY339" s="217"/>
      <c r="EZ339" s="217"/>
      <c r="FA339" s="217"/>
      <c r="FB339" s="217"/>
      <c r="FC339" s="217"/>
      <c r="FD339" s="217"/>
      <c r="FE339" s="217"/>
      <c r="FF339" s="217"/>
      <c r="FG339" s="217"/>
      <c r="FH339" s="217"/>
      <c r="FI339" s="217"/>
      <c r="FJ339" s="217"/>
      <c r="FK339" s="217"/>
      <c r="FL339" s="217"/>
      <c r="FM339" s="217"/>
      <c r="FN339" s="217"/>
      <c r="FO339" s="217"/>
      <c r="FP339" s="217"/>
      <c r="FQ339" s="217"/>
      <c r="FR339" s="217"/>
      <c r="FS339" s="217"/>
      <c r="FT339" s="217"/>
      <c r="FU339" s="217"/>
      <c r="FV339" s="217"/>
      <c r="FW339" s="217"/>
      <c r="FX339" s="217"/>
      <c r="FY339" s="217"/>
      <c r="FZ339" s="217"/>
      <c r="GA339" s="217"/>
      <c r="GB339" s="217"/>
      <c r="GC339" s="217"/>
      <c r="GD339" s="217"/>
      <c r="GE339" s="217"/>
      <c r="GF339" s="217"/>
      <c r="GG339" s="217"/>
      <c r="GH339" s="217"/>
      <c r="GI339" s="217"/>
      <c r="GJ339" s="217"/>
      <c r="GK339" s="217"/>
      <c r="GL339" s="217"/>
      <c r="GM339" s="217"/>
      <c r="GN339" s="217"/>
      <c r="GO339" s="217"/>
      <c r="GP339" s="217"/>
      <c r="GQ339" s="217"/>
      <c r="GR339" s="217"/>
      <c r="GS339" s="217"/>
      <c r="GT339" s="217"/>
      <c r="GU339" s="217"/>
      <c r="GV339" s="217"/>
      <c r="GW339" s="217"/>
      <c r="GX339" s="217"/>
      <c r="GY339" s="217"/>
      <c r="GZ339" s="217"/>
      <c r="HA339" s="217"/>
      <c r="HB339" s="217"/>
      <c r="HC339" s="217"/>
      <c r="HD339" s="217"/>
      <c r="HE339" s="217"/>
      <c r="HF339" s="217"/>
      <c r="HG339" s="217"/>
      <c r="HH339" s="217"/>
      <c r="HI339" s="217"/>
      <c r="HJ339" s="217"/>
      <c r="HK339" s="217"/>
      <c r="HL339" s="217"/>
      <c r="HM339" s="217"/>
      <c r="HN339" s="217"/>
      <c r="HO339" s="217"/>
      <c r="HP339" s="217"/>
      <c r="HQ339" s="217"/>
      <c r="HR339" s="217"/>
      <c r="HS339" s="217"/>
      <c r="HT339" s="217"/>
      <c r="HU339" s="217"/>
      <c r="HV339" s="217"/>
      <c r="HW339" s="217"/>
      <c r="HX339" s="217"/>
      <c r="HY339" s="217"/>
      <c r="HZ339" s="217"/>
      <c r="IA339" s="217"/>
      <c r="IB339" s="217"/>
      <c r="IC339" s="217"/>
      <c r="ID339" s="217"/>
      <c r="IE339" s="217"/>
      <c r="IF339" s="217"/>
      <c r="IG339" s="217"/>
      <c r="IH339" s="217"/>
      <c r="II339" s="217"/>
      <c r="IJ339" s="217"/>
      <c r="IK339" s="217"/>
      <c r="IL339" s="217"/>
      <c r="IM339" s="217"/>
      <c r="IN339" s="217"/>
      <c r="IO339" s="217"/>
      <c r="IP339" s="217"/>
      <c r="IQ339" s="217"/>
      <c r="IR339" s="217"/>
      <c r="IS339" s="217"/>
      <c r="IT339" s="217"/>
      <c r="IU339" s="217"/>
      <c r="IV339" s="217"/>
      <c r="IW339" s="217"/>
      <c r="IX339" s="217"/>
      <c r="IY339" s="217"/>
      <c r="IZ339" s="217"/>
      <c r="JA339" s="217"/>
      <c r="JB339" s="217"/>
      <c r="JC339" s="217"/>
      <c r="JD339" s="217"/>
      <c r="JE339" s="217"/>
      <c r="JF339" s="217"/>
      <c r="JG339" s="217"/>
      <c r="JH339" s="217"/>
      <c r="JI339" s="217"/>
      <c r="JJ339" s="217"/>
      <c r="JK339" s="217"/>
      <c r="JL339" s="217"/>
      <c r="JM339" s="217"/>
      <c r="JN339" s="217"/>
      <c r="JO339" s="217"/>
      <c r="JP339" s="217"/>
      <c r="JQ339" s="217"/>
      <c r="JR339" s="217"/>
      <c r="JS339" s="217"/>
      <c r="JT339" s="217"/>
      <c r="JU339" s="217"/>
      <c r="JV339" s="217"/>
      <c r="JW339" s="217"/>
      <c r="JX339" s="217"/>
      <c r="JY339" s="217"/>
      <c r="JZ339" s="217"/>
      <c r="KA339" s="217"/>
      <c r="KB339" s="217"/>
      <c r="KC339" s="217"/>
      <c r="KD339" s="217"/>
      <c r="KE339" s="217"/>
      <c r="KF339" s="217"/>
      <c r="KG339" s="217"/>
      <c r="KH339" s="217"/>
      <c r="KI339" s="217"/>
      <c r="KJ339" s="217"/>
      <c r="KK339" s="217"/>
      <c r="KL339" s="217"/>
      <c r="KM339" s="217"/>
      <c r="KN339" s="217"/>
      <c r="KO339" s="217"/>
      <c r="KP339" s="217"/>
      <c r="KQ339" s="217"/>
      <c r="KR339" s="217"/>
      <c r="KS339" s="217"/>
      <c r="KT339" s="217"/>
      <c r="KU339" s="217"/>
      <c r="KV339" s="217"/>
      <c r="KW339" s="217"/>
      <c r="KX339" s="217"/>
      <c r="KY339" s="217"/>
      <c r="KZ339" s="217"/>
      <c r="LA339" s="217"/>
      <c r="LB339" s="217"/>
      <c r="LC339" s="217"/>
      <c r="LD339" s="217"/>
      <c r="LE339" s="217"/>
      <c r="LF339" s="217"/>
      <c r="LG339" s="217"/>
      <c r="LH339" s="217"/>
      <c r="LI339" s="217"/>
      <c r="LJ339" s="217"/>
      <c r="LK339" s="217"/>
      <c r="LL339" s="217"/>
      <c r="LM339" s="217"/>
      <c r="LN339" s="217"/>
      <c r="LO339" s="217"/>
    </row>
    <row r="340" spans="7:327" x14ac:dyDescent="0.2"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  <c r="AB340" s="217"/>
      <c r="AC340" s="217"/>
      <c r="AD340" s="217"/>
      <c r="AE340" s="217"/>
      <c r="AF340" s="217"/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7"/>
      <c r="BA340" s="217"/>
      <c r="BB340" s="217"/>
      <c r="BC340" s="217"/>
      <c r="BD340" s="217"/>
      <c r="BE340" s="217"/>
      <c r="BF340" s="217"/>
      <c r="BG340" s="217"/>
      <c r="BH340" s="217"/>
      <c r="BI340" s="217"/>
      <c r="BJ340" s="217"/>
      <c r="BK340" s="217"/>
      <c r="BL340" s="217"/>
      <c r="BM340" s="217"/>
      <c r="BN340" s="217"/>
      <c r="BO340" s="217"/>
      <c r="BP340" s="217"/>
      <c r="BQ340" s="217"/>
      <c r="BR340" s="217"/>
      <c r="BS340" s="217"/>
      <c r="BT340" s="217"/>
      <c r="BU340" s="217"/>
      <c r="BV340" s="217"/>
      <c r="BW340" s="217"/>
      <c r="BX340" s="217"/>
      <c r="BY340" s="217"/>
      <c r="BZ340" s="217"/>
      <c r="CA340" s="217"/>
      <c r="CB340" s="217"/>
      <c r="CC340" s="217"/>
      <c r="CD340" s="217"/>
      <c r="CE340" s="217"/>
      <c r="CF340" s="217"/>
      <c r="CG340" s="217"/>
      <c r="CH340" s="217"/>
      <c r="CI340" s="217"/>
      <c r="CJ340" s="217"/>
      <c r="CK340" s="217"/>
      <c r="CL340" s="217"/>
      <c r="CM340" s="217"/>
      <c r="CN340" s="217"/>
      <c r="CO340" s="217"/>
      <c r="CP340" s="217"/>
      <c r="CQ340" s="217"/>
      <c r="CR340" s="217"/>
      <c r="CS340" s="217"/>
      <c r="CT340" s="217"/>
      <c r="CU340" s="217"/>
      <c r="CV340" s="217"/>
      <c r="CW340" s="217"/>
      <c r="CX340" s="217"/>
      <c r="CY340" s="217"/>
      <c r="CZ340" s="217"/>
      <c r="DA340" s="217"/>
      <c r="DB340" s="217"/>
      <c r="DC340" s="217"/>
      <c r="DD340" s="217"/>
      <c r="DE340" s="217"/>
      <c r="DF340" s="217"/>
      <c r="DG340" s="217"/>
      <c r="DH340" s="217"/>
      <c r="DI340" s="217"/>
      <c r="DJ340" s="217"/>
      <c r="DK340" s="217"/>
      <c r="DL340" s="217"/>
      <c r="DM340" s="217"/>
      <c r="DN340" s="217"/>
      <c r="DO340" s="217"/>
      <c r="DP340" s="217"/>
      <c r="DQ340" s="217"/>
      <c r="DR340" s="217"/>
      <c r="DS340" s="217"/>
      <c r="DT340" s="217"/>
      <c r="DU340" s="217"/>
      <c r="DV340" s="217"/>
      <c r="DW340" s="217"/>
      <c r="DX340" s="217"/>
      <c r="DY340" s="217"/>
      <c r="DZ340" s="217"/>
      <c r="EA340" s="217"/>
      <c r="EB340" s="217"/>
      <c r="EC340" s="217"/>
      <c r="ED340" s="217"/>
      <c r="EE340" s="217"/>
      <c r="EF340" s="217"/>
      <c r="EG340" s="217"/>
      <c r="EH340" s="217"/>
      <c r="EI340" s="217"/>
      <c r="EJ340" s="217"/>
      <c r="EK340" s="217"/>
      <c r="EL340" s="217"/>
      <c r="EM340" s="217"/>
      <c r="EN340" s="217"/>
      <c r="EO340" s="217"/>
      <c r="EP340" s="217"/>
      <c r="EQ340" s="217"/>
      <c r="ER340" s="217"/>
      <c r="ES340" s="217"/>
      <c r="ET340" s="217"/>
      <c r="EU340" s="217"/>
      <c r="EV340" s="217"/>
      <c r="EW340" s="217"/>
      <c r="EX340" s="217"/>
      <c r="EY340" s="217"/>
      <c r="EZ340" s="217"/>
      <c r="FA340" s="217"/>
      <c r="FB340" s="217"/>
      <c r="FC340" s="217"/>
      <c r="FD340" s="217"/>
      <c r="FE340" s="217"/>
      <c r="FF340" s="217"/>
      <c r="FG340" s="217"/>
      <c r="FH340" s="217"/>
      <c r="FI340" s="217"/>
      <c r="FJ340" s="217"/>
      <c r="FK340" s="217"/>
      <c r="FL340" s="217"/>
      <c r="FM340" s="217"/>
      <c r="FN340" s="217"/>
      <c r="FO340" s="217"/>
      <c r="FP340" s="217"/>
      <c r="FQ340" s="217"/>
      <c r="FR340" s="217"/>
      <c r="FS340" s="217"/>
      <c r="FT340" s="217"/>
      <c r="FU340" s="217"/>
      <c r="FV340" s="217"/>
      <c r="FW340" s="217"/>
      <c r="FX340" s="217"/>
      <c r="FY340" s="217"/>
      <c r="FZ340" s="217"/>
      <c r="GA340" s="217"/>
      <c r="GB340" s="217"/>
      <c r="GC340" s="217"/>
      <c r="GD340" s="217"/>
      <c r="GE340" s="217"/>
      <c r="GF340" s="217"/>
      <c r="GG340" s="217"/>
      <c r="GH340" s="217"/>
      <c r="GI340" s="217"/>
      <c r="GJ340" s="217"/>
      <c r="GK340" s="217"/>
      <c r="GL340" s="217"/>
      <c r="GM340" s="217"/>
      <c r="GN340" s="217"/>
      <c r="GO340" s="217"/>
      <c r="GP340" s="217"/>
      <c r="GQ340" s="217"/>
      <c r="GR340" s="217"/>
      <c r="GS340" s="217"/>
      <c r="GT340" s="217"/>
      <c r="GU340" s="217"/>
      <c r="GV340" s="217"/>
      <c r="GW340" s="217"/>
      <c r="GX340" s="217"/>
      <c r="GY340" s="217"/>
      <c r="GZ340" s="217"/>
      <c r="HA340" s="217"/>
      <c r="HB340" s="217"/>
      <c r="HC340" s="217"/>
      <c r="HD340" s="217"/>
      <c r="HE340" s="217"/>
      <c r="HF340" s="217"/>
      <c r="HG340" s="217"/>
      <c r="HH340" s="217"/>
      <c r="HI340" s="217"/>
      <c r="HJ340" s="217"/>
      <c r="HK340" s="217"/>
      <c r="HL340" s="217"/>
      <c r="HM340" s="217"/>
      <c r="HN340" s="217"/>
      <c r="HO340" s="217"/>
      <c r="HP340" s="217"/>
      <c r="HQ340" s="217"/>
      <c r="HR340" s="217"/>
      <c r="HS340" s="217"/>
      <c r="HT340" s="217"/>
      <c r="HU340" s="217"/>
      <c r="HV340" s="217"/>
      <c r="HW340" s="217"/>
      <c r="HX340" s="217"/>
      <c r="HY340" s="217"/>
      <c r="HZ340" s="217"/>
      <c r="IA340" s="217"/>
      <c r="IB340" s="217"/>
      <c r="IC340" s="217"/>
      <c r="ID340" s="217"/>
      <c r="IE340" s="217"/>
      <c r="IF340" s="217"/>
      <c r="IG340" s="217"/>
      <c r="IH340" s="217"/>
      <c r="II340" s="217"/>
      <c r="IJ340" s="217"/>
      <c r="IK340" s="217"/>
      <c r="IL340" s="217"/>
      <c r="IM340" s="217"/>
      <c r="IN340" s="217"/>
      <c r="IO340" s="217"/>
      <c r="IP340" s="217"/>
      <c r="IQ340" s="217"/>
      <c r="IR340" s="217"/>
      <c r="IS340" s="217"/>
      <c r="IT340" s="217"/>
      <c r="IU340" s="217"/>
      <c r="IV340" s="217"/>
      <c r="IW340" s="217"/>
      <c r="IX340" s="217"/>
      <c r="IY340" s="217"/>
      <c r="IZ340" s="217"/>
      <c r="JA340" s="217"/>
      <c r="JB340" s="217"/>
      <c r="JC340" s="217"/>
      <c r="JD340" s="217"/>
      <c r="JE340" s="217"/>
      <c r="JF340" s="217"/>
      <c r="JG340" s="217"/>
      <c r="JH340" s="217"/>
      <c r="JI340" s="217"/>
      <c r="JJ340" s="217"/>
      <c r="JK340" s="217"/>
      <c r="JL340" s="217"/>
      <c r="JM340" s="217"/>
      <c r="JN340" s="217"/>
      <c r="JO340" s="217"/>
      <c r="JP340" s="217"/>
      <c r="JQ340" s="217"/>
      <c r="JR340" s="217"/>
      <c r="JS340" s="217"/>
      <c r="JT340" s="217"/>
      <c r="JU340" s="217"/>
      <c r="JV340" s="217"/>
      <c r="JW340" s="217"/>
      <c r="JX340" s="217"/>
      <c r="JY340" s="217"/>
      <c r="JZ340" s="217"/>
      <c r="KA340" s="217"/>
      <c r="KB340" s="217"/>
      <c r="KC340" s="217"/>
      <c r="KD340" s="217"/>
      <c r="KE340" s="217"/>
      <c r="KF340" s="217"/>
      <c r="KG340" s="217"/>
      <c r="KH340" s="217"/>
      <c r="KI340" s="217"/>
      <c r="KJ340" s="217"/>
      <c r="KK340" s="217"/>
      <c r="KL340" s="217"/>
      <c r="KM340" s="217"/>
      <c r="KN340" s="217"/>
      <c r="KO340" s="217"/>
      <c r="KP340" s="217"/>
      <c r="KQ340" s="217"/>
      <c r="KR340" s="217"/>
      <c r="KS340" s="217"/>
      <c r="KT340" s="217"/>
      <c r="KU340" s="217"/>
      <c r="KV340" s="217"/>
      <c r="KW340" s="217"/>
      <c r="KX340" s="217"/>
      <c r="KY340" s="217"/>
      <c r="KZ340" s="217"/>
      <c r="LA340" s="217"/>
      <c r="LB340" s="217"/>
      <c r="LC340" s="217"/>
      <c r="LD340" s="217"/>
      <c r="LE340" s="217"/>
      <c r="LF340" s="217"/>
      <c r="LG340" s="217"/>
      <c r="LH340" s="217"/>
      <c r="LI340" s="217"/>
      <c r="LJ340" s="217"/>
      <c r="LK340" s="217"/>
      <c r="LL340" s="217"/>
      <c r="LM340" s="217"/>
      <c r="LN340" s="217"/>
      <c r="LO340" s="217"/>
    </row>
    <row r="341" spans="7:327" x14ac:dyDescent="0.2"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  <c r="AB341" s="217"/>
      <c r="AC341" s="217"/>
      <c r="AD341" s="217"/>
      <c r="AE341" s="217"/>
      <c r="AF341" s="217"/>
      <c r="AG341" s="217"/>
      <c r="AH341" s="217"/>
      <c r="AI341" s="217"/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7"/>
      <c r="BL341" s="217"/>
      <c r="BM341" s="217"/>
      <c r="BN341" s="217"/>
      <c r="BO341" s="217"/>
      <c r="BP341" s="217"/>
      <c r="BQ341" s="217"/>
      <c r="BR341" s="217"/>
      <c r="BS341" s="217"/>
      <c r="BT341" s="217"/>
      <c r="BU341" s="217"/>
      <c r="BV341" s="217"/>
      <c r="BW341" s="217"/>
      <c r="BX341" s="217"/>
      <c r="BY341" s="217"/>
      <c r="BZ341" s="217"/>
      <c r="CA341" s="217"/>
      <c r="CB341" s="217"/>
      <c r="CC341" s="217"/>
      <c r="CD341" s="217"/>
      <c r="CE341" s="217"/>
      <c r="CF341" s="217"/>
      <c r="CG341" s="217"/>
      <c r="CH341" s="217"/>
      <c r="CI341" s="217"/>
      <c r="CJ341" s="217"/>
      <c r="CK341" s="217"/>
      <c r="CL341" s="217"/>
      <c r="CM341" s="217"/>
      <c r="CN341" s="217"/>
      <c r="CO341" s="217"/>
      <c r="CP341" s="217"/>
      <c r="CQ341" s="217"/>
      <c r="CR341" s="217"/>
      <c r="CS341" s="217"/>
      <c r="CT341" s="217"/>
      <c r="CU341" s="217"/>
      <c r="CV341" s="217"/>
      <c r="CW341" s="217"/>
      <c r="CX341" s="217"/>
      <c r="CY341" s="217"/>
      <c r="CZ341" s="217"/>
      <c r="DA341" s="217"/>
      <c r="DB341" s="217"/>
      <c r="DC341" s="217"/>
      <c r="DD341" s="217"/>
      <c r="DE341" s="217"/>
      <c r="DF341" s="217"/>
      <c r="DG341" s="217"/>
      <c r="DH341" s="217"/>
      <c r="DI341" s="217"/>
      <c r="DJ341" s="217"/>
      <c r="DK341" s="217"/>
      <c r="DL341" s="217"/>
      <c r="DM341" s="217"/>
      <c r="DN341" s="217"/>
      <c r="DO341" s="217"/>
      <c r="DP341" s="217"/>
      <c r="DQ341" s="217"/>
      <c r="DR341" s="217"/>
      <c r="DS341" s="217"/>
      <c r="DT341" s="217"/>
      <c r="DU341" s="217"/>
      <c r="DV341" s="217"/>
      <c r="DW341" s="217"/>
      <c r="DX341" s="217"/>
      <c r="DY341" s="217"/>
      <c r="DZ341" s="217"/>
      <c r="EA341" s="217"/>
      <c r="EB341" s="217"/>
      <c r="EC341" s="217"/>
      <c r="ED341" s="217"/>
      <c r="EE341" s="217"/>
      <c r="EF341" s="217"/>
      <c r="EG341" s="217"/>
      <c r="EH341" s="217"/>
      <c r="EI341" s="217"/>
      <c r="EJ341" s="217"/>
      <c r="EK341" s="217"/>
      <c r="EL341" s="217"/>
      <c r="EM341" s="217"/>
      <c r="EN341" s="217"/>
      <c r="EO341" s="217"/>
      <c r="EP341" s="217"/>
      <c r="EQ341" s="217"/>
      <c r="ER341" s="217"/>
      <c r="ES341" s="217"/>
      <c r="ET341" s="217"/>
      <c r="EU341" s="217"/>
      <c r="EV341" s="217"/>
      <c r="EW341" s="217"/>
      <c r="EX341" s="217"/>
      <c r="EY341" s="217"/>
      <c r="EZ341" s="217"/>
      <c r="FA341" s="217"/>
      <c r="FB341" s="217"/>
      <c r="FC341" s="217"/>
      <c r="FD341" s="217"/>
      <c r="FE341" s="217"/>
      <c r="FF341" s="217"/>
      <c r="FG341" s="217"/>
      <c r="FH341" s="217"/>
      <c r="FI341" s="217"/>
      <c r="FJ341" s="217"/>
      <c r="FK341" s="217"/>
      <c r="FL341" s="217"/>
      <c r="FM341" s="217"/>
      <c r="FN341" s="217"/>
      <c r="FO341" s="217"/>
      <c r="FP341" s="217"/>
      <c r="FQ341" s="217"/>
      <c r="FR341" s="217"/>
      <c r="FS341" s="217"/>
      <c r="FT341" s="217"/>
      <c r="FU341" s="217"/>
      <c r="FV341" s="217"/>
      <c r="FW341" s="217"/>
      <c r="FX341" s="217"/>
      <c r="FY341" s="217"/>
      <c r="FZ341" s="217"/>
      <c r="GA341" s="217"/>
      <c r="GB341" s="217"/>
      <c r="GC341" s="217"/>
      <c r="GD341" s="217"/>
      <c r="GE341" s="217"/>
      <c r="GF341" s="217"/>
      <c r="GG341" s="217"/>
      <c r="GH341" s="217"/>
      <c r="GI341" s="217"/>
      <c r="GJ341" s="217"/>
      <c r="GK341" s="217"/>
      <c r="GL341" s="217"/>
      <c r="GM341" s="217"/>
      <c r="GN341" s="217"/>
      <c r="GO341" s="217"/>
      <c r="GP341" s="217"/>
      <c r="GQ341" s="217"/>
      <c r="GR341" s="217"/>
      <c r="GS341" s="217"/>
      <c r="GT341" s="217"/>
      <c r="GU341" s="217"/>
      <c r="GV341" s="217"/>
      <c r="GW341" s="217"/>
      <c r="GX341" s="217"/>
      <c r="GY341" s="217"/>
      <c r="GZ341" s="217"/>
      <c r="HA341" s="217"/>
      <c r="HB341" s="217"/>
      <c r="HC341" s="217"/>
      <c r="HD341" s="217"/>
      <c r="HE341" s="217"/>
      <c r="HF341" s="217"/>
      <c r="HG341" s="217"/>
      <c r="HH341" s="217"/>
      <c r="HI341" s="217"/>
      <c r="HJ341" s="217"/>
      <c r="HK341" s="217"/>
      <c r="HL341" s="217"/>
      <c r="HM341" s="217"/>
      <c r="HN341" s="217"/>
      <c r="HO341" s="217"/>
      <c r="HP341" s="217"/>
      <c r="HQ341" s="217"/>
      <c r="HR341" s="217"/>
      <c r="HS341" s="217"/>
      <c r="HT341" s="217"/>
      <c r="HU341" s="217"/>
      <c r="HV341" s="217"/>
      <c r="HW341" s="217"/>
      <c r="HX341" s="217"/>
      <c r="HY341" s="217"/>
      <c r="HZ341" s="217"/>
      <c r="IA341" s="217"/>
      <c r="IB341" s="217"/>
      <c r="IC341" s="217"/>
      <c r="ID341" s="217"/>
      <c r="IE341" s="217"/>
      <c r="IF341" s="217"/>
      <c r="IG341" s="217"/>
      <c r="IH341" s="217"/>
      <c r="II341" s="217"/>
      <c r="IJ341" s="217"/>
      <c r="IK341" s="217"/>
      <c r="IL341" s="217"/>
      <c r="IM341" s="217"/>
      <c r="IN341" s="217"/>
      <c r="IO341" s="217"/>
      <c r="IP341" s="217"/>
      <c r="IQ341" s="217"/>
      <c r="IR341" s="217"/>
      <c r="IS341" s="217"/>
      <c r="IT341" s="217"/>
      <c r="IU341" s="217"/>
      <c r="IV341" s="217"/>
      <c r="IW341" s="217"/>
      <c r="IX341" s="217"/>
      <c r="IY341" s="217"/>
      <c r="IZ341" s="217"/>
      <c r="JA341" s="217"/>
      <c r="JB341" s="217"/>
      <c r="JC341" s="217"/>
      <c r="JD341" s="217"/>
      <c r="JE341" s="217"/>
      <c r="JF341" s="217"/>
      <c r="JG341" s="217"/>
      <c r="JH341" s="217"/>
      <c r="JI341" s="217"/>
      <c r="JJ341" s="217"/>
      <c r="JK341" s="217"/>
      <c r="JL341" s="217"/>
      <c r="JM341" s="217"/>
      <c r="JN341" s="217"/>
      <c r="JO341" s="217"/>
      <c r="JP341" s="217"/>
      <c r="JQ341" s="217"/>
      <c r="JR341" s="217"/>
      <c r="JS341" s="217"/>
      <c r="JT341" s="217"/>
      <c r="JU341" s="217"/>
      <c r="JV341" s="217"/>
      <c r="JW341" s="217"/>
      <c r="JX341" s="217"/>
      <c r="JY341" s="217"/>
      <c r="JZ341" s="217"/>
      <c r="KA341" s="217"/>
      <c r="KB341" s="217"/>
      <c r="KC341" s="217"/>
      <c r="KD341" s="217"/>
      <c r="KE341" s="217"/>
      <c r="KF341" s="217"/>
      <c r="KG341" s="217"/>
      <c r="KH341" s="217"/>
      <c r="KI341" s="217"/>
      <c r="KJ341" s="217"/>
      <c r="KK341" s="217"/>
      <c r="KL341" s="217"/>
      <c r="KM341" s="217"/>
      <c r="KN341" s="217"/>
      <c r="KO341" s="217"/>
      <c r="KP341" s="217"/>
      <c r="KQ341" s="217"/>
      <c r="KR341" s="217"/>
      <c r="KS341" s="217"/>
      <c r="KT341" s="217"/>
      <c r="KU341" s="217"/>
      <c r="KV341" s="217"/>
      <c r="KW341" s="217"/>
      <c r="KX341" s="217"/>
      <c r="KY341" s="217"/>
      <c r="KZ341" s="217"/>
      <c r="LA341" s="217"/>
      <c r="LB341" s="217"/>
      <c r="LC341" s="217"/>
      <c r="LD341" s="217"/>
      <c r="LE341" s="217"/>
      <c r="LF341" s="217"/>
      <c r="LG341" s="217"/>
      <c r="LH341" s="217"/>
      <c r="LI341" s="217"/>
      <c r="LJ341" s="217"/>
      <c r="LK341" s="217"/>
      <c r="LL341" s="217"/>
      <c r="LM341" s="217"/>
      <c r="LN341" s="217"/>
      <c r="LO341" s="217"/>
    </row>
    <row r="342" spans="7:327" x14ac:dyDescent="0.2"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7"/>
      <c r="BL342" s="217"/>
      <c r="BM342" s="217"/>
      <c r="BN342" s="217"/>
      <c r="BO342" s="217"/>
      <c r="BP342" s="217"/>
      <c r="BQ342" s="217"/>
      <c r="BR342" s="217"/>
      <c r="BS342" s="217"/>
      <c r="BT342" s="217"/>
      <c r="BU342" s="217"/>
      <c r="BV342" s="217"/>
      <c r="BW342" s="217"/>
      <c r="BX342" s="217"/>
      <c r="BY342" s="217"/>
      <c r="BZ342" s="217"/>
      <c r="CA342" s="217"/>
      <c r="CB342" s="217"/>
      <c r="CC342" s="217"/>
      <c r="CD342" s="217"/>
      <c r="CE342" s="217"/>
      <c r="CF342" s="217"/>
      <c r="CG342" s="217"/>
      <c r="CH342" s="217"/>
      <c r="CI342" s="217"/>
      <c r="CJ342" s="217"/>
      <c r="CK342" s="217"/>
      <c r="CL342" s="217"/>
      <c r="CM342" s="217"/>
      <c r="CN342" s="217"/>
      <c r="CO342" s="217"/>
      <c r="CP342" s="217"/>
      <c r="CQ342" s="217"/>
      <c r="CR342" s="217"/>
      <c r="CS342" s="217"/>
      <c r="CT342" s="217"/>
      <c r="CU342" s="217"/>
      <c r="CV342" s="217"/>
      <c r="CW342" s="217"/>
      <c r="CX342" s="217"/>
      <c r="CY342" s="217"/>
      <c r="CZ342" s="217"/>
      <c r="DA342" s="217"/>
      <c r="DB342" s="217"/>
      <c r="DC342" s="217"/>
      <c r="DD342" s="217"/>
      <c r="DE342" s="217"/>
      <c r="DF342" s="217"/>
      <c r="DG342" s="217"/>
      <c r="DH342" s="217"/>
      <c r="DI342" s="217"/>
      <c r="DJ342" s="217"/>
      <c r="DK342" s="217"/>
      <c r="DL342" s="217"/>
      <c r="DM342" s="217"/>
      <c r="DN342" s="217"/>
      <c r="DO342" s="217"/>
      <c r="DP342" s="217"/>
      <c r="DQ342" s="217"/>
      <c r="DR342" s="217"/>
      <c r="DS342" s="217"/>
      <c r="DT342" s="217"/>
      <c r="DU342" s="217"/>
      <c r="DV342" s="217"/>
      <c r="DW342" s="217"/>
      <c r="DX342" s="217"/>
      <c r="DY342" s="217"/>
      <c r="DZ342" s="217"/>
      <c r="EA342" s="217"/>
      <c r="EB342" s="217"/>
      <c r="EC342" s="217"/>
      <c r="ED342" s="217"/>
      <c r="EE342" s="217"/>
      <c r="EF342" s="217"/>
      <c r="EG342" s="217"/>
      <c r="EH342" s="217"/>
      <c r="EI342" s="217"/>
      <c r="EJ342" s="217"/>
      <c r="EK342" s="217"/>
      <c r="EL342" s="217"/>
      <c r="EM342" s="217"/>
      <c r="EN342" s="217"/>
      <c r="EO342" s="217"/>
      <c r="EP342" s="217"/>
      <c r="EQ342" s="217"/>
      <c r="ER342" s="217"/>
      <c r="ES342" s="217"/>
      <c r="ET342" s="217"/>
      <c r="EU342" s="217"/>
      <c r="EV342" s="217"/>
      <c r="EW342" s="217"/>
      <c r="EX342" s="217"/>
      <c r="EY342" s="217"/>
      <c r="EZ342" s="217"/>
      <c r="FA342" s="217"/>
      <c r="FB342" s="217"/>
      <c r="FC342" s="217"/>
      <c r="FD342" s="217"/>
      <c r="FE342" s="217"/>
      <c r="FF342" s="217"/>
      <c r="FG342" s="217"/>
      <c r="FH342" s="217"/>
      <c r="FI342" s="217"/>
      <c r="FJ342" s="217"/>
      <c r="FK342" s="217"/>
      <c r="FL342" s="217"/>
      <c r="FM342" s="217"/>
      <c r="FN342" s="217"/>
      <c r="FO342" s="217"/>
      <c r="FP342" s="217"/>
      <c r="FQ342" s="217"/>
      <c r="FR342" s="217"/>
      <c r="FS342" s="217"/>
      <c r="FT342" s="217"/>
      <c r="FU342" s="217"/>
      <c r="FV342" s="217"/>
      <c r="FW342" s="217"/>
      <c r="FX342" s="217"/>
      <c r="FY342" s="217"/>
      <c r="FZ342" s="217"/>
      <c r="GA342" s="217"/>
      <c r="GB342" s="217"/>
      <c r="GC342" s="217"/>
      <c r="GD342" s="217"/>
      <c r="GE342" s="217"/>
      <c r="GF342" s="217"/>
      <c r="GG342" s="217"/>
      <c r="GH342" s="217"/>
      <c r="GI342" s="217"/>
      <c r="GJ342" s="217"/>
      <c r="GK342" s="217"/>
      <c r="GL342" s="217"/>
      <c r="GM342" s="217"/>
      <c r="GN342" s="217"/>
      <c r="GO342" s="217"/>
      <c r="GP342" s="217"/>
      <c r="GQ342" s="217"/>
      <c r="GR342" s="217"/>
      <c r="GS342" s="217"/>
      <c r="GT342" s="217"/>
      <c r="GU342" s="217"/>
      <c r="GV342" s="217"/>
      <c r="GW342" s="217"/>
      <c r="GX342" s="217"/>
      <c r="GY342" s="217"/>
      <c r="GZ342" s="217"/>
      <c r="HA342" s="217"/>
      <c r="HB342" s="217"/>
      <c r="HC342" s="217"/>
      <c r="HD342" s="217"/>
      <c r="HE342" s="217"/>
      <c r="HF342" s="217"/>
      <c r="HG342" s="217"/>
      <c r="HH342" s="217"/>
      <c r="HI342" s="217"/>
      <c r="HJ342" s="217"/>
      <c r="HK342" s="217"/>
      <c r="HL342" s="217"/>
      <c r="HM342" s="217"/>
      <c r="HN342" s="217"/>
      <c r="HO342" s="217"/>
      <c r="HP342" s="217"/>
      <c r="HQ342" s="217"/>
      <c r="HR342" s="217"/>
      <c r="HS342" s="217"/>
      <c r="HT342" s="217"/>
      <c r="HU342" s="217"/>
      <c r="HV342" s="217"/>
      <c r="HW342" s="217"/>
      <c r="HX342" s="217"/>
      <c r="HY342" s="217"/>
      <c r="HZ342" s="217"/>
      <c r="IA342" s="217"/>
      <c r="IB342" s="217"/>
      <c r="IC342" s="217"/>
      <c r="ID342" s="217"/>
      <c r="IE342" s="217"/>
      <c r="IF342" s="217"/>
      <c r="IG342" s="217"/>
      <c r="IH342" s="217"/>
      <c r="II342" s="217"/>
      <c r="IJ342" s="217"/>
      <c r="IK342" s="217"/>
      <c r="IL342" s="217"/>
      <c r="IM342" s="217"/>
      <c r="IN342" s="217"/>
      <c r="IO342" s="217"/>
      <c r="IP342" s="217"/>
      <c r="IQ342" s="217"/>
      <c r="IR342" s="217"/>
      <c r="IS342" s="217"/>
      <c r="IT342" s="217"/>
      <c r="IU342" s="217"/>
      <c r="IV342" s="217"/>
      <c r="IW342" s="217"/>
      <c r="IX342" s="217"/>
      <c r="IY342" s="217"/>
      <c r="IZ342" s="217"/>
      <c r="JA342" s="217"/>
      <c r="JB342" s="217"/>
      <c r="JC342" s="217"/>
      <c r="JD342" s="217"/>
      <c r="JE342" s="217"/>
      <c r="JF342" s="217"/>
      <c r="JG342" s="217"/>
      <c r="JH342" s="217"/>
      <c r="JI342" s="217"/>
      <c r="JJ342" s="217"/>
      <c r="JK342" s="217"/>
      <c r="JL342" s="217"/>
      <c r="JM342" s="217"/>
      <c r="JN342" s="217"/>
      <c r="JO342" s="217"/>
      <c r="JP342" s="217"/>
      <c r="JQ342" s="217"/>
      <c r="JR342" s="217"/>
      <c r="JS342" s="217"/>
      <c r="JT342" s="217"/>
      <c r="JU342" s="217"/>
      <c r="JV342" s="217"/>
      <c r="JW342" s="217"/>
      <c r="JX342" s="217"/>
      <c r="JY342" s="217"/>
      <c r="JZ342" s="217"/>
      <c r="KA342" s="217"/>
      <c r="KB342" s="217"/>
      <c r="KC342" s="217"/>
      <c r="KD342" s="217"/>
      <c r="KE342" s="217"/>
      <c r="KF342" s="217"/>
      <c r="KG342" s="217"/>
      <c r="KH342" s="217"/>
      <c r="KI342" s="217"/>
      <c r="KJ342" s="217"/>
      <c r="KK342" s="217"/>
      <c r="KL342" s="217"/>
      <c r="KM342" s="217"/>
      <c r="KN342" s="217"/>
      <c r="KO342" s="217"/>
      <c r="KP342" s="217"/>
      <c r="KQ342" s="217"/>
      <c r="KR342" s="217"/>
      <c r="KS342" s="217"/>
      <c r="KT342" s="217"/>
      <c r="KU342" s="217"/>
      <c r="KV342" s="217"/>
      <c r="KW342" s="217"/>
      <c r="KX342" s="217"/>
      <c r="KY342" s="217"/>
      <c r="KZ342" s="217"/>
      <c r="LA342" s="217"/>
      <c r="LB342" s="217"/>
      <c r="LC342" s="217"/>
      <c r="LD342" s="217"/>
      <c r="LE342" s="217"/>
      <c r="LF342" s="217"/>
      <c r="LG342" s="217"/>
      <c r="LH342" s="217"/>
      <c r="LI342" s="217"/>
      <c r="LJ342" s="217"/>
      <c r="LK342" s="217"/>
      <c r="LL342" s="217"/>
      <c r="LM342" s="217"/>
      <c r="LN342" s="217"/>
      <c r="LO342" s="217"/>
    </row>
    <row r="343" spans="7:327" x14ac:dyDescent="0.2"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  <c r="AB343" s="217"/>
      <c r="AC343" s="217"/>
      <c r="AD343" s="217"/>
      <c r="AE343" s="217"/>
      <c r="AF343" s="217"/>
      <c r="AG343" s="217"/>
      <c r="AH343" s="217"/>
      <c r="AI343" s="217"/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7"/>
      <c r="BL343" s="217"/>
      <c r="BM343" s="217"/>
      <c r="BN343" s="217"/>
      <c r="BO343" s="217"/>
      <c r="BP343" s="217"/>
      <c r="BQ343" s="217"/>
      <c r="BR343" s="217"/>
      <c r="BS343" s="217"/>
      <c r="BT343" s="217"/>
      <c r="BU343" s="217"/>
      <c r="BV343" s="217"/>
      <c r="BW343" s="217"/>
      <c r="BX343" s="217"/>
      <c r="BY343" s="217"/>
      <c r="BZ343" s="217"/>
      <c r="CA343" s="217"/>
      <c r="CB343" s="217"/>
      <c r="CC343" s="217"/>
      <c r="CD343" s="217"/>
      <c r="CE343" s="217"/>
      <c r="CF343" s="217"/>
      <c r="CG343" s="217"/>
      <c r="CH343" s="217"/>
      <c r="CI343" s="217"/>
      <c r="CJ343" s="217"/>
      <c r="CK343" s="217"/>
      <c r="CL343" s="217"/>
      <c r="CM343" s="217"/>
      <c r="CN343" s="217"/>
      <c r="CO343" s="217"/>
      <c r="CP343" s="217"/>
      <c r="CQ343" s="217"/>
      <c r="CR343" s="217"/>
      <c r="CS343" s="217"/>
      <c r="CT343" s="217"/>
      <c r="CU343" s="217"/>
      <c r="CV343" s="217"/>
      <c r="CW343" s="217"/>
      <c r="CX343" s="217"/>
      <c r="CY343" s="217"/>
      <c r="CZ343" s="217"/>
      <c r="DA343" s="217"/>
      <c r="DB343" s="217"/>
      <c r="DC343" s="217"/>
      <c r="DD343" s="217"/>
      <c r="DE343" s="217"/>
      <c r="DF343" s="217"/>
      <c r="DG343" s="217"/>
      <c r="DH343" s="217"/>
      <c r="DI343" s="217"/>
      <c r="DJ343" s="217"/>
      <c r="DK343" s="217"/>
      <c r="DL343" s="217"/>
      <c r="DM343" s="217"/>
      <c r="DN343" s="217"/>
      <c r="DO343" s="217"/>
      <c r="DP343" s="217"/>
      <c r="DQ343" s="217"/>
      <c r="DR343" s="217"/>
      <c r="DS343" s="217"/>
      <c r="DT343" s="217"/>
      <c r="DU343" s="217"/>
      <c r="DV343" s="217"/>
      <c r="DW343" s="217"/>
      <c r="DX343" s="217"/>
      <c r="DY343" s="217"/>
      <c r="DZ343" s="217"/>
      <c r="EA343" s="217"/>
      <c r="EB343" s="217"/>
      <c r="EC343" s="217"/>
      <c r="ED343" s="217"/>
      <c r="EE343" s="217"/>
      <c r="EF343" s="217"/>
      <c r="EG343" s="217"/>
      <c r="EH343" s="217"/>
      <c r="EI343" s="217"/>
      <c r="EJ343" s="217"/>
      <c r="EK343" s="217"/>
      <c r="EL343" s="217"/>
      <c r="EM343" s="217"/>
      <c r="EN343" s="217"/>
      <c r="EO343" s="217"/>
      <c r="EP343" s="217"/>
      <c r="EQ343" s="217"/>
      <c r="ER343" s="217"/>
      <c r="ES343" s="217"/>
      <c r="ET343" s="217"/>
      <c r="EU343" s="217"/>
      <c r="EV343" s="217"/>
      <c r="EW343" s="217"/>
      <c r="EX343" s="217"/>
      <c r="EY343" s="217"/>
      <c r="EZ343" s="217"/>
      <c r="FA343" s="217"/>
      <c r="FB343" s="217"/>
      <c r="FC343" s="217"/>
      <c r="FD343" s="217"/>
      <c r="FE343" s="217"/>
      <c r="FF343" s="217"/>
      <c r="FG343" s="217"/>
      <c r="FH343" s="217"/>
      <c r="FI343" s="217"/>
      <c r="FJ343" s="217"/>
      <c r="FK343" s="217"/>
      <c r="FL343" s="217"/>
      <c r="FM343" s="217"/>
      <c r="FN343" s="217"/>
      <c r="FO343" s="217"/>
      <c r="FP343" s="217"/>
      <c r="FQ343" s="217"/>
      <c r="FR343" s="217"/>
      <c r="FS343" s="217"/>
      <c r="FT343" s="217"/>
      <c r="FU343" s="217"/>
      <c r="FV343" s="217"/>
      <c r="FW343" s="217"/>
      <c r="FX343" s="217"/>
      <c r="FY343" s="217"/>
      <c r="FZ343" s="217"/>
      <c r="GA343" s="217"/>
      <c r="GB343" s="217"/>
      <c r="GC343" s="217"/>
      <c r="GD343" s="217"/>
      <c r="GE343" s="217"/>
      <c r="GF343" s="217"/>
      <c r="GG343" s="217"/>
      <c r="GH343" s="217"/>
      <c r="GI343" s="217"/>
      <c r="GJ343" s="217"/>
      <c r="GK343" s="217"/>
      <c r="GL343" s="217"/>
      <c r="GM343" s="217"/>
      <c r="GN343" s="217"/>
      <c r="GO343" s="217"/>
      <c r="GP343" s="217"/>
      <c r="GQ343" s="217"/>
      <c r="GR343" s="217"/>
      <c r="GS343" s="217"/>
      <c r="GT343" s="217"/>
      <c r="GU343" s="217"/>
      <c r="GV343" s="217"/>
      <c r="GW343" s="217"/>
      <c r="GX343" s="217"/>
      <c r="GY343" s="217"/>
      <c r="GZ343" s="217"/>
      <c r="HA343" s="217"/>
      <c r="HB343" s="217"/>
      <c r="HC343" s="217"/>
      <c r="HD343" s="217"/>
      <c r="HE343" s="217"/>
      <c r="HF343" s="217"/>
      <c r="HG343" s="217"/>
      <c r="HH343" s="217"/>
      <c r="HI343" s="217"/>
      <c r="HJ343" s="217"/>
      <c r="HK343" s="217"/>
      <c r="HL343" s="217"/>
      <c r="HM343" s="217"/>
      <c r="HN343" s="217"/>
      <c r="HO343" s="217"/>
      <c r="HP343" s="217"/>
      <c r="HQ343" s="217"/>
      <c r="HR343" s="217"/>
      <c r="HS343" s="217"/>
      <c r="HT343" s="217"/>
      <c r="HU343" s="217"/>
      <c r="HV343" s="217"/>
      <c r="HW343" s="217"/>
      <c r="HX343" s="217"/>
      <c r="HY343" s="217"/>
      <c r="HZ343" s="217"/>
      <c r="IA343" s="217"/>
      <c r="IB343" s="217"/>
      <c r="IC343" s="217"/>
      <c r="ID343" s="217"/>
      <c r="IE343" s="217"/>
      <c r="IF343" s="217"/>
      <c r="IG343" s="217"/>
      <c r="IH343" s="217"/>
      <c r="II343" s="217"/>
      <c r="IJ343" s="217"/>
      <c r="IK343" s="217"/>
      <c r="IL343" s="217"/>
      <c r="IM343" s="217"/>
      <c r="IN343" s="217"/>
      <c r="IO343" s="217"/>
      <c r="IP343" s="217"/>
      <c r="IQ343" s="217"/>
      <c r="IR343" s="217"/>
      <c r="IS343" s="217"/>
      <c r="IT343" s="217"/>
      <c r="IU343" s="217"/>
      <c r="IV343" s="217"/>
      <c r="IW343" s="217"/>
      <c r="IX343" s="217"/>
      <c r="IY343" s="217"/>
      <c r="IZ343" s="217"/>
      <c r="JA343" s="217"/>
      <c r="JB343" s="217"/>
      <c r="JC343" s="217"/>
      <c r="JD343" s="217"/>
      <c r="JE343" s="217"/>
      <c r="JF343" s="217"/>
      <c r="JG343" s="217"/>
      <c r="JH343" s="217"/>
      <c r="JI343" s="217"/>
      <c r="JJ343" s="217"/>
      <c r="JK343" s="217"/>
      <c r="JL343" s="217"/>
      <c r="JM343" s="217"/>
      <c r="JN343" s="217"/>
      <c r="JO343" s="217"/>
      <c r="JP343" s="217"/>
      <c r="JQ343" s="217"/>
      <c r="JR343" s="217"/>
      <c r="JS343" s="217"/>
      <c r="JT343" s="217"/>
      <c r="JU343" s="217"/>
      <c r="JV343" s="217"/>
      <c r="JW343" s="217"/>
      <c r="JX343" s="217"/>
      <c r="JY343" s="217"/>
      <c r="JZ343" s="217"/>
      <c r="KA343" s="217"/>
      <c r="KB343" s="217"/>
      <c r="KC343" s="217"/>
      <c r="KD343" s="217"/>
      <c r="KE343" s="217"/>
      <c r="KF343" s="217"/>
      <c r="KG343" s="217"/>
      <c r="KH343" s="217"/>
      <c r="KI343" s="217"/>
      <c r="KJ343" s="217"/>
      <c r="KK343" s="217"/>
      <c r="KL343" s="217"/>
      <c r="KM343" s="217"/>
      <c r="KN343" s="217"/>
      <c r="KO343" s="217"/>
      <c r="KP343" s="217"/>
      <c r="KQ343" s="217"/>
      <c r="KR343" s="217"/>
      <c r="KS343" s="217"/>
      <c r="KT343" s="217"/>
      <c r="KU343" s="217"/>
      <c r="KV343" s="217"/>
      <c r="KW343" s="217"/>
      <c r="KX343" s="217"/>
      <c r="KY343" s="217"/>
      <c r="KZ343" s="217"/>
      <c r="LA343" s="217"/>
      <c r="LB343" s="217"/>
      <c r="LC343" s="217"/>
      <c r="LD343" s="217"/>
      <c r="LE343" s="217"/>
      <c r="LF343" s="217"/>
      <c r="LG343" s="217"/>
      <c r="LH343" s="217"/>
      <c r="LI343" s="217"/>
      <c r="LJ343" s="217"/>
      <c r="LK343" s="217"/>
      <c r="LL343" s="217"/>
      <c r="LM343" s="217"/>
      <c r="LN343" s="217"/>
      <c r="LO343" s="217"/>
    </row>
    <row r="344" spans="7:327" x14ac:dyDescent="0.2"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7"/>
      <c r="BL344" s="217"/>
      <c r="BM344" s="217"/>
      <c r="BN344" s="217"/>
      <c r="BO344" s="217"/>
      <c r="BP344" s="217"/>
      <c r="BQ344" s="217"/>
      <c r="BR344" s="217"/>
      <c r="BS344" s="217"/>
      <c r="BT344" s="217"/>
      <c r="BU344" s="217"/>
      <c r="BV344" s="217"/>
      <c r="BW344" s="217"/>
      <c r="BX344" s="217"/>
      <c r="BY344" s="217"/>
      <c r="BZ344" s="217"/>
      <c r="CA344" s="217"/>
      <c r="CB344" s="217"/>
      <c r="CC344" s="217"/>
      <c r="CD344" s="217"/>
      <c r="CE344" s="217"/>
      <c r="CF344" s="217"/>
      <c r="CG344" s="217"/>
      <c r="CH344" s="217"/>
      <c r="CI344" s="217"/>
      <c r="CJ344" s="217"/>
      <c r="CK344" s="217"/>
      <c r="CL344" s="217"/>
      <c r="CM344" s="217"/>
      <c r="CN344" s="217"/>
      <c r="CO344" s="217"/>
      <c r="CP344" s="217"/>
      <c r="CQ344" s="217"/>
      <c r="CR344" s="217"/>
      <c r="CS344" s="217"/>
      <c r="CT344" s="217"/>
      <c r="CU344" s="217"/>
      <c r="CV344" s="217"/>
      <c r="CW344" s="217"/>
      <c r="CX344" s="217"/>
      <c r="CY344" s="217"/>
      <c r="CZ344" s="217"/>
      <c r="DA344" s="217"/>
      <c r="DB344" s="217"/>
      <c r="DC344" s="217"/>
      <c r="DD344" s="217"/>
      <c r="DE344" s="217"/>
      <c r="DF344" s="217"/>
      <c r="DG344" s="217"/>
      <c r="DH344" s="217"/>
      <c r="DI344" s="217"/>
      <c r="DJ344" s="217"/>
      <c r="DK344" s="217"/>
      <c r="DL344" s="217"/>
      <c r="DM344" s="217"/>
      <c r="DN344" s="217"/>
      <c r="DO344" s="217"/>
      <c r="DP344" s="217"/>
      <c r="DQ344" s="217"/>
      <c r="DR344" s="217"/>
      <c r="DS344" s="217"/>
      <c r="DT344" s="217"/>
      <c r="DU344" s="217"/>
      <c r="DV344" s="217"/>
      <c r="DW344" s="217"/>
      <c r="DX344" s="217"/>
      <c r="DY344" s="217"/>
      <c r="DZ344" s="217"/>
      <c r="EA344" s="217"/>
      <c r="EB344" s="217"/>
      <c r="EC344" s="217"/>
      <c r="ED344" s="217"/>
      <c r="EE344" s="217"/>
      <c r="EF344" s="217"/>
      <c r="EG344" s="217"/>
      <c r="EH344" s="217"/>
      <c r="EI344" s="217"/>
      <c r="EJ344" s="217"/>
      <c r="EK344" s="217"/>
      <c r="EL344" s="217"/>
      <c r="EM344" s="217"/>
      <c r="EN344" s="217"/>
      <c r="EO344" s="217"/>
      <c r="EP344" s="217"/>
      <c r="EQ344" s="217"/>
      <c r="ER344" s="217"/>
      <c r="ES344" s="217"/>
      <c r="ET344" s="217"/>
      <c r="EU344" s="217"/>
      <c r="EV344" s="217"/>
      <c r="EW344" s="217"/>
      <c r="EX344" s="217"/>
      <c r="EY344" s="217"/>
      <c r="EZ344" s="217"/>
      <c r="FA344" s="217"/>
      <c r="FB344" s="217"/>
      <c r="FC344" s="217"/>
      <c r="FD344" s="217"/>
      <c r="FE344" s="217"/>
      <c r="FF344" s="217"/>
      <c r="FG344" s="217"/>
      <c r="FH344" s="217"/>
      <c r="FI344" s="217"/>
      <c r="FJ344" s="217"/>
      <c r="FK344" s="217"/>
      <c r="FL344" s="217"/>
      <c r="FM344" s="217"/>
      <c r="FN344" s="217"/>
      <c r="FO344" s="217"/>
      <c r="FP344" s="217"/>
      <c r="FQ344" s="217"/>
      <c r="FR344" s="217"/>
      <c r="FS344" s="217"/>
      <c r="FT344" s="217"/>
      <c r="FU344" s="217"/>
      <c r="FV344" s="217"/>
      <c r="FW344" s="217"/>
      <c r="FX344" s="217"/>
      <c r="FY344" s="217"/>
      <c r="FZ344" s="217"/>
      <c r="GA344" s="217"/>
      <c r="GB344" s="217"/>
      <c r="GC344" s="217"/>
      <c r="GD344" s="217"/>
      <c r="GE344" s="217"/>
      <c r="GF344" s="217"/>
      <c r="GG344" s="217"/>
      <c r="GH344" s="217"/>
      <c r="GI344" s="217"/>
      <c r="GJ344" s="217"/>
      <c r="GK344" s="217"/>
      <c r="GL344" s="217"/>
      <c r="GM344" s="217"/>
      <c r="GN344" s="217"/>
      <c r="GO344" s="217"/>
      <c r="GP344" s="217"/>
      <c r="GQ344" s="217"/>
      <c r="GR344" s="217"/>
      <c r="GS344" s="217"/>
      <c r="GT344" s="217"/>
      <c r="GU344" s="217"/>
      <c r="GV344" s="217"/>
      <c r="GW344" s="217"/>
      <c r="GX344" s="217"/>
      <c r="GY344" s="217"/>
      <c r="GZ344" s="217"/>
      <c r="HA344" s="217"/>
      <c r="HB344" s="217"/>
      <c r="HC344" s="217"/>
      <c r="HD344" s="217"/>
      <c r="HE344" s="217"/>
      <c r="HF344" s="217"/>
      <c r="HG344" s="217"/>
      <c r="HH344" s="217"/>
      <c r="HI344" s="217"/>
      <c r="HJ344" s="217"/>
      <c r="HK344" s="217"/>
      <c r="HL344" s="217"/>
      <c r="HM344" s="217"/>
      <c r="HN344" s="217"/>
      <c r="HO344" s="217"/>
      <c r="HP344" s="217"/>
      <c r="HQ344" s="217"/>
      <c r="HR344" s="217"/>
      <c r="HS344" s="217"/>
      <c r="HT344" s="217"/>
      <c r="HU344" s="217"/>
      <c r="HV344" s="217"/>
      <c r="HW344" s="217"/>
      <c r="HX344" s="217"/>
      <c r="HY344" s="217"/>
      <c r="HZ344" s="217"/>
      <c r="IA344" s="217"/>
      <c r="IB344" s="217"/>
      <c r="IC344" s="217"/>
      <c r="ID344" s="217"/>
      <c r="IE344" s="217"/>
      <c r="IF344" s="217"/>
      <c r="IG344" s="217"/>
      <c r="IH344" s="217"/>
      <c r="II344" s="217"/>
      <c r="IJ344" s="217"/>
      <c r="IK344" s="217"/>
      <c r="IL344" s="217"/>
      <c r="IM344" s="217"/>
      <c r="IN344" s="217"/>
      <c r="IO344" s="217"/>
      <c r="IP344" s="217"/>
      <c r="IQ344" s="217"/>
      <c r="IR344" s="217"/>
      <c r="IS344" s="217"/>
      <c r="IT344" s="217"/>
      <c r="IU344" s="217"/>
      <c r="IV344" s="217"/>
      <c r="IW344" s="217"/>
      <c r="IX344" s="217"/>
      <c r="IY344" s="217"/>
      <c r="IZ344" s="217"/>
      <c r="JA344" s="217"/>
      <c r="JB344" s="217"/>
      <c r="JC344" s="217"/>
      <c r="JD344" s="217"/>
      <c r="JE344" s="217"/>
      <c r="JF344" s="217"/>
      <c r="JG344" s="217"/>
      <c r="JH344" s="217"/>
      <c r="JI344" s="217"/>
      <c r="JJ344" s="217"/>
      <c r="JK344" s="217"/>
      <c r="JL344" s="217"/>
      <c r="JM344" s="217"/>
      <c r="JN344" s="217"/>
      <c r="JO344" s="217"/>
      <c r="JP344" s="217"/>
      <c r="JQ344" s="217"/>
      <c r="JR344" s="217"/>
      <c r="JS344" s="217"/>
      <c r="JT344" s="217"/>
      <c r="JU344" s="217"/>
      <c r="JV344" s="217"/>
      <c r="JW344" s="217"/>
      <c r="JX344" s="217"/>
      <c r="JY344" s="217"/>
      <c r="JZ344" s="217"/>
      <c r="KA344" s="217"/>
      <c r="KB344" s="217"/>
      <c r="KC344" s="217"/>
      <c r="KD344" s="217"/>
      <c r="KE344" s="217"/>
      <c r="KF344" s="217"/>
      <c r="KG344" s="217"/>
      <c r="KH344" s="217"/>
      <c r="KI344" s="217"/>
      <c r="KJ344" s="217"/>
      <c r="KK344" s="217"/>
      <c r="KL344" s="217"/>
      <c r="KM344" s="217"/>
      <c r="KN344" s="217"/>
      <c r="KO344" s="217"/>
      <c r="KP344" s="217"/>
      <c r="KQ344" s="217"/>
      <c r="KR344" s="217"/>
      <c r="KS344" s="217"/>
      <c r="KT344" s="217"/>
      <c r="KU344" s="217"/>
      <c r="KV344" s="217"/>
      <c r="KW344" s="217"/>
      <c r="KX344" s="217"/>
      <c r="KY344" s="217"/>
      <c r="KZ344" s="217"/>
      <c r="LA344" s="217"/>
      <c r="LB344" s="217"/>
      <c r="LC344" s="217"/>
      <c r="LD344" s="217"/>
      <c r="LE344" s="217"/>
      <c r="LF344" s="217"/>
      <c r="LG344" s="217"/>
      <c r="LH344" s="217"/>
      <c r="LI344" s="217"/>
      <c r="LJ344" s="217"/>
      <c r="LK344" s="217"/>
      <c r="LL344" s="217"/>
      <c r="LM344" s="217"/>
      <c r="LN344" s="217"/>
      <c r="LO344" s="217"/>
    </row>
    <row r="345" spans="7:327" x14ac:dyDescent="0.2"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  <c r="DP345" s="217"/>
      <c r="DQ345" s="217"/>
      <c r="DR345" s="217"/>
      <c r="DS345" s="217"/>
      <c r="DT345" s="217"/>
      <c r="DU345" s="217"/>
      <c r="DV345" s="217"/>
      <c r="DW345" s="217"/>
      <c r="DX345" s="217"/>
      <c r="DY345" s="217"/>
      <c r="DZ345" s="217"/>
      <c r="EA345" s="217"/>
      <c r="EB345" s="217"/>
      <c r="EC345" s="217"/>
      <c r="ED345" s="217"/>
      <c r="EE345" s="217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  <c r="ET345" s="217"/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7"/>
      <c r="FK345" s="217"/>
      <c r="FL345" s="217"/>
      <c r="FM345" s="217"/>
      <c r="FN345" s="217"/>
      <c r="FO345" s="217"/>
      <c r="FP345" s="217"/>
      <c r="FQ345" s="217"/>
      <c r="FR345" s="217"/>
      <c r="FS345" s="217"/>
      <c r="FT345" s="217"/>
      <c r="FU345" s="217"/>
      <c r="FV345" s="217"/>
      <c r="FW345" s="217"/>
      <c r="FX345" s="217"/>
      <c r="FY345" s="217"/>
      <c r="FZ345" s="217"/>
      <c r="GA345" s="217"/>
      <c r="GB345" s="217"/>
      <c r="GC345" s="217"/>
      <c r="GD345" s="217"/>
      <c r="GE345" s="217"/>
      <c r="GF345" s="217"/>
      <c r="GG345" s="217"/>
      <c r="GH345" s="217"/>
      <c r="GI345" s="217"/>
      <c r="GJ345" s="217"/>
      <c r="GK345" s="217"/>
      <c r="GL345" s="217"/>
      <c r="GM345" s="217"/>
      <c r="GN345" s="217"/>
      <c r="GO345" s="217"/>
      <c r="GP345" s="217"/>
      <c r="GQ345" s="217"/>
      <c r="GR345" s="217"/>
      <c r="GS345" s="217"/>
      <c r="GT345" s="217"/>
      <c r="GU345" s="217"/>
      <c r="GV345" s="217"/>
      <c r="GW345" s="217"/>
      <c r="GX345" s="217"/>
      <c r="GY345" s="217"/>
      <c r="GZ345" s="217"/>
      <c r="HA345" s="217"/>
      <c r="HB345" s="217"/>
      <c r="HC345" s="217"/>
      <c r="HD345" s="217"/>
      <c r="HE345" s="217"/>
      <c r="HF345" s="217"/>
      <c r="HG345" s="217"/>
      <c r="HH345" s="217"/>
      <c r="HI345" s="217"/>
      <c r="HJ345" s="217"/>
      <c r="HK345" s="217"/>
      <c r="HL345" s="217"/>
      <c r="HM345" s="217"/>
      <c r="HN345" s="217"/>
      <c r="HO345" s="217"/>
      <c r="HP345" s="217"/>
      <c r="HQ345" s="217"/>
      <c r="HR345" s="217"/>
      <c r="HS345" s="217"/>
      <c r="HT345" s="217"/>
      <c r="HU345" s="217"/>
      <c r="HV345" s="217"/>
      <c r="HW345" s="217"/>
      <c r="HX345" s="217"/>
      <c r="HY345" s="217"/>
      <c r="HZ345" s="217"/>
      <c r="IA345" s="217"/>
      <c r="IB345" s="217"/>
      <c r="IC345" s="217"/>
      <c r="ID345" s="217"/>
      <c r="IE345" s="217"/>
      <c r="IF345" s="217"/>
      <c r="IG345" s="217"/>
      <c r="IH345" s="217"/>
      <c r="II345" s="217"/>
      <c r="IJ345" s="217"/>
      <c r="IK345" s="217"/>
      <c r="IL345" s="217"/>
      <c r="IM345" s="217"/>
      <c r="IN345" s="217"/>
      <c r="IO345" s="217"/>
      <c r="IP345" s="217"/>
      <c r="IQ345" s="217"/>
      <c r="IR345" s="217"/>
      <c r="IS345" s="217"/>
      <c r="IT345" s="217"/>
      <c r="IU345" s="217"/>
      <c r="IV345" s="217"/>
      <c r="IW345" s="217"/>
      <c r="IX345" s="217"/>
      <c r="IY345" s="217"/>
      <c r="IZ345" s="217"/>
      <c r="JA345" s="217"/>
      <c r="JB345" s="217"/>
      <c r="JC345" s="217"/>
      <c r="JD345" s="217"/>
      <c r="JE345" s="217"/>
      <c r="JF345" s="217"/>
      <c r="JG345" s="217"/>
      <c r="JH345" s="217"/>
      <c r="JI345" s="217"/>
      <c r="JJ345" s="217"/>
      <c r="JK345" s="217"/>
      <c r="JL345" s="217"/>
      <c r="JM345" s="217"/>
      <c r="JN345" s="217"/>
      <c r="JO345" s="217"/>
      <c r="JP345" s="217"/>
      <c r="JQ345" s="217"/>
      <c r="JR345" s="217"/>
      <c r="JS345" s="217"/>
      <c r="JT345" s="217"/>
      <c r="JU345" s="217"/>
      <c r="JV345" s="217"/>
      <c r="JW345" s="217"/>
      <c r="JX345" s="217"/>
      <c r="JY345" s="217"/>
      <c r="JZ345" s="217"/>
      <c r="KA345" s="217"/>
      <c r="KB345" s="217"/>
      <c r="KC345" s="217"/>
      <c r="KD345" s="217"/>
      <c r="KE345" s="217"/>
      <c r="KF345" s="217"/>
      <c r="KG345" s="217"/>
      <c r="KH345" s="217"/>
      <c r="KI345" s="217"/>
      <c r="KJ345" s="217"/>
      <c r="KK345" s="217"/>
      <c r="KL345" s="217"/>
      <c r="KM345" s="217"/>
      <c r="KN345" s="217"/>
      <c r="KO345" s="217"/>
      <c r="KP345" s="217"/>
      <c r="KQ345" s="217"/>
      <c r="KR345" s="217"/>
      <c r="KS345" s="217"/>
      <c r="KT345" s="217"/>
      <c r="KU345" s="217"/>
      <c r="KV345" s="217"/>
      <c r="KW345" s="217"/>
      <c r="KX345" s="217"/>
      <c r="KY345" s="217"/>
      <c r="KZ345" s="217"/>
      <c r="LA345" s="217"/>
      <c r="LB345" s="217"/>
      <c r="LC345" s="217"/>
      <c r="LD345" s="217"/>
      <c r="LE345" s="217"/>
      <c r="LF345" s="217"/>
      <c r="LG345" s="217"/>
      <c r="LH345" s="217"/>
      <c r="LI345" s="217"/>
      <c r="LJ345" s="217"/>
      <c r="LK345" s="217"/>
      <c r="LL345" s="217"/>
      <c r="LM345" s="217"/>
      <c r="LN345" s="217"/>
      <c r="LO345" s="217"/>
    </row>
    <row r="346" spans="7:327" x14ac:dyDescent="0.2"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  <c r="CW346" s="217"/>
      <c r="CX346" s="217"/>
      <c r="CY346" s="217"/>
      <c r="CZ346" s="217"/>
      <c r="DA346" s="217"/>
      <c r="DB346" s="217"/>
      <c r="DC346" s="217"/>
      <c r="DD346" s="217"/>
      <c r="DE346" s="217"/>
      <c r="DF346" s="217"/>
      <c r="DG346" s="217"/>
      <c r="DH346" s="217"/>
      <c r="DI346" s="217"/>
      <c r="DJ346" s="217"/>
      <c r="DK346" s="217"/>
      <c r="DL346" s="217"/>
      <c r="DM346" s="217"/>
      <c r="DN346" s="217"/>
      <c r="DO346" s="217"/>
      <c r="DP346" s="217"/>
      <c r="DQ346" s="217"/>
      <c r="DR346" s="217"/>
      <c r="DS346" s="217"/>
      <c r="DT346" s="217"/>
      <c r="DU346" s="217"/>
      <c r="DV346" s="217"/>
      <c r="DW346" s="217"/>
      <c r="DX346" s="217"/>
      <c r="DY346" s="217"/>
      <c r="DZ346" s="217"/>
      <c r="EA346" s="217"/>
      <c r="EB346" s="217"/>
      <c r="EC346" s="217"/>
      <c r="ED346" s="217"/>
      <c r="EE346" s="217"/>
      <c r="EF346" s="217"/>
      <c r="EG346" s="217"/>
      <c r="EH346" s="217"/>
      <c r="EI346" s="217"/>
      <c r="EJ346" s="217"/>
      <c r="EK346" s="217"/>
      <c r="EL346" s="217"/>
      <c r="EM346" s="217"/>
      <c r="EN346" s="217"/>
      <c r="EO346" s="217"/>
      <c r="EP346" s="217"/>
      <c r="EQ346" s="217"/>
      <c r="ER346" s="217"/>
      <c r="ES346" s="217"/>
      <c r="ET346" s="217"/>
      <c r="EU346" s="217"/>
      <c r="EV346" s="217"/>
      <c r="EW346" s="217"/>
      <c r="EX346" s="217"/>
      <c r="EY346" s="217"/>
      <c r="EZ346" s="217"/>
      <c r="FA346" s="217"/>
      <c r="FB346" s="217"/>
      <c r="FC346" s="217"/>
      <c r="FD346" s="217"/>
      <c r="FE346" s="217"/>
      <c r="FF346" s="217"/>
      <c r="FG346" s="217"/>
      <c r="FH346" s="217"/>
      <c r="FI346" s="217"/>
      <c r="FJ346" s="217"/>
      <c r="FK346" s="217"/>
      <c r="FL346" s="217"/>
      <c r="FM346" s="217"/>
      <c r="FN346" s="217"/>
      <c r="FO346" s="217"/>
      <c r="FP346" s="217"/>
      <c r="FQ346" s="217"/>
      <c r="FR346" s="217"/>
      <c r="FS346" s="217"/>
      <c r="FT346" s="217"/>
      <c r="FU346" s="217"/>
      <c r="FV346" s="217"/>
      <c r="FW346" s="217"/>
      <c r="FX346" s="217"/>
      <c r="FY346" s="217"/>
      <c r="FZ346" s="217"/>
      <c r="GA346" s="217"/>
      <c r="GB346" s="217"/>
      <c r="GC346" s="217"/>
      <c r="GD346" s="217"/>
      <c r="GE346" s="217"/>
      <c r="GF346" s="217"/>
      <c r="GG346" s="217"/>
      <c r="GH346" s="217"/>
      <c r="GI346" s="217"/>
      <c r="GJ346" s="217"/>
      <c r="GK346" s="217"/>
      <c r="GL346" s="217"/>
      <c r="GM346" s="217"/>
      <c r="GN346" s="217"/>
      <c r="GO346" s="217"/>
      <c r="GP346" s="217"/>
      <c r="GQ346" s="217"/>
      <c r="GR346" s="217"/>
      <c r="GS346" s="217"/>
      <c r="GT346" s="217"/>
      <c r="GU346" s="217"/>
      <c r="GV346" s="217"/>
      <c r="GW346" s="217"/>
      <c r="GX346" s="217"/>
      <c r="GY346" s="217"/>
      <c r="GZ346" s="217"/>
      <c r="HA346" s="217"/>
      <c r="HB346" s="217"/>
      <c r="HC346" s="217"/>
      <c r="HD346" s="217"/>
      <c r="HE346" s="217"/>
      <c r="HF346" s="217"/>
      <c r="HG346" s="217"/>
      <c r="HH346" s="217"/>
      <c r="HI346" s="217"/>
      <c r="HJ346" s="217"/>
      <c r="HK346" s="217"/>
      <c r="HL346" s="217"/>
      <c r="HM346" s="217"/>
      <c r="HN346" s="217"/>
      <c r="HO346" s="217"/>
      <c r="HP346" s="217"/>
      <c r="HQ346" s="217"/>
      <c r="HR346" s="217"/>
      <c r="HS346" s="217"/>
      <c r="HT346" s="217"/>
      <c r="HU346" s="217"/>
      <c r="HV346" s="217"/>
      <c r="HW346" s="217"/>
      <c r="HX346" s="217"/>
      <c r="HY346" s="217"/>
      <c r="HZ346" s="217"/>
      <c r="IA346" s="217"/>
      <c r="IB346" s="217"/>
      <c r="IC346" s="217"/>
      <c r="ID346" s="217"/>
      <c r="IE346" s="217"/>
      <c r="IF346" s="217"/>
      <c r="IG346" s="217"/>
      <c r="IH346" s="217"/>
      <c r="II346" s="217"/>
      <c r="IJ346" s="217"/>
      <c r="IK346" s="217"/>
      <c r="IL346" s="217"/>
      <c r="IM346" s="217"/>
      <c r="IN346" s="217"/>
      <c r="IO346" s="217"/>
      <c r="IP346" s="217"/>
      <c r="IQ346" s="217"/>
      <c r="IR346" s="217"/>
      <c r="IS346" s="217"/>
      <c r="IT346" s="217"/>
      <c r="IU346" s="217"/>
      <c r="IV346" s="217"/>
      <c r="IW346" s="217"/>
      <c r="IX346" s="217"/>
      <c r="IY346" s="217"/>
      <c r="IZ346" s="217"/>
      <c r="JA346" s="217"/>
      <c r="JB346" s="217"/>
      <c r="JC346" s="217"/>
      <c r="JD346" s="217"/>
      <c r="JE346" s="217"/>
      <c r="JF346" s="217"/>
      <c r="JG346" s="217"/>
      <c r="JH346" s="217"/>
      <c r="JI346" s="217"/>
      <c r="JJ346" s="217"/>
      <c r="JK346" s="217"/>
      <c r="JL346" s="217"/>
      <c r="JM346" s="217"/>
      <c r="JN346" s="217"/>
      <c r="JO346" s="217"/>
      <c r="JP346" s="217"/>
      <c r="JQ346" s="217"/>
      <c r="JR346" s="217"/>
      <c r="JS346" s="217"/>
      <c r="JT346" s="217"/>
      <c r="JU346" s="217"/>
      <c r="JV346" s="217"/>
      <c r="JW346" s="217"/>
      <c r="JX346" s="217"/>
      <c r="JY346" s="217"/>
      <c r="JZ346" s="217"/>
      <c r="KA346" s="217"/>
      <c r="KB346" s="217"/>
      <c r="KC346" s="217"/>
      <c r="KD346" s="217"/>
      <c r="KE346" s="217"/>
      <c r="KF346" s="217"/>
      <c r="KG346" s="217"/>
      <c r="KH346" s="217"/>
      <c r="KI346" s="217"/>
      <c r="KJ346" s="217"/>
      <c r="KK346" s="217"/>
      <c r="KL346" s="217"/>
      <c r="KM346" s="217"/>
      <c r="KN346" s="217"/>
      <c r="KO346" s="217"/>
      <c r="KP346" s="217"/>
      <c r="KQ346" s="217"/>
      <c r="KR346" s="217"/>
      <c r="KS346" s="217"/>
      <c r="KT346" s="217"/>
      <c r="KU346" s="217"/>
      <c r="KV346" s="217"/>
      <c r="KW346" s="217"/>
      <c r="KX346" s="217"/>
      <c r="KY346" s="217"/>
      <c r="KZ346" s="217"/>
      <c r="LA346" s="217"/>
      <c r="LB346" s="217"/>
      <c r="LC346" s="217"/>
      <c r="LD346" s="217"/>
      <c r="LE346" s="217"/>
      <c r="LF346" s="217"/>
      <c r="LG346" s="217"/>
      <c r="LH346" s="217"/>
      <c r="LI346" s="217"/>
      <c r="LJ346" s="217"/>
      <c r="LK346" s="217"/>
      <c r="LL346" s="217"/>
      <c r="LM346" s="217"/>
      <c r="LN346" s="217"/>
      <c r="LO346" s="217"/>
    </row>
    <row r="347" spans="7:327" x14ac:dyDescent="0.2"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  <c r="BH347" s="217"/>
      <c r="BI347" s="217"/>
      <c r="BJ347" s="217"/>
      <c r="BK347" s="217"/>
      <c r="BL347" s="217"/>
      <c r="BM347" s="217"/>
      <c r="BN347" s="217"/>
      <c r="BO347" s="217"/>
      <c r="BP347" s="217"/>
      <c r="BQ347" s="217"/>
      <c r="BR347" s="217"/>
      <c r="BS347" s="217"/>
      <c r="BT347" s="217"/>
      <c r="BU347" s="217"/>
      <c r="BV347" s="217"/>
      <c r="BW347" s="217"/>
      <c r="BX347" s="217"/>
      <c r="BY347" s="217"/>
      <c r="BZ347" s="217"/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7"/>
      <c r="CM347" s="217"/>
      <c r="CN347" s="217"/>
      <c r="CO347" s="217"/>
      <c r="CP347" s="217"/>
      <c r="CQ347" s="217"/>
      <c r="CR347" s="217"/>
      <c r="CS347" s="217"/>
      <c r="CT347" s="217"/>
      <c r="CU347" s="217"/>
      <c r="CV347" s="217"/>
      <c r="CW347" s="217"/>
      <c r="CX347" s="217"/>
      <c r="CY347" s="217"/>
      <c r="CZ347" s="217"/>
      <c r="DA347" s="217"/>
      <c r="DB347" s="217"/>
      <c r="DC347" s="217"/>
      <c r="DD347" s="217"/>
      <c r="DE347" s="217"/>
      <c r="DF347" s="217"/>
      <c r="DG347" s="217"/>
      <c r="DH347" s="217"/>
      <c r="DI347" s="217"/>
      <c r="DJ347" s="217"/>
      <c r="DK347" s="217"/>
      <c r="DL347" s="217"/>
      <c r="DM347" s="217"/>
      <c r="DN347" s="217"/>
      <c r="DO347" s="217"/>
      <c r="DP347" s="217"/>
      <c r="DQ347" s="217"/>
      <c r="DR347" s="217"/>
      <c r="DS347" s="217"/>
      <c r="DT347" s="217"/>
      <c r="DU347" s="217"/>
      <c r="DV347" s="217"/>
      <c r="DW347" s="217"/>
      <c r="DX347" s="217"/>
      <c r="DY347" s="217"/>
      <c r="DZ347" s="217"/>
      <c r="EA347" s="217"/>
      <c r="EB347" s="217"/>
      <c r="EC347" s="217"/>
      <c r="ED347" s="217"/>
      <c r="EE347" s="217"/>
      <c r="EF347" s="217"/>
      <c r="EG347" s="217"/>
      <c r="EH347" s="217"/>
      <c r="EI347" s="217"/>
      <c r="EJ347" s="217"/>
      <c r="EK347" s="217"/>
      <c r="EL347" s="217"/>
      <c r="EM347" s="217"/>
      <c r="EN347" s="217"/>
      <c r="EO347" s="217"/>
      <c r="EP347" s="217"/>
      <c r="EQ347" s="217"/>
      <c r="ER347" s="217"/>
      <c r="ES347" s="217"/>
      <c r="ET347" s="217"/>
      <c r="EU347" s="217"/>
      <c r="EV347" s="217"/>
      <c r="EW347" s="217"/>
      <c r="EX347" s="217"/>
      <c r="EY347" s="217"/>
      <c r="EZ347" s="217"/>
      <c r="FA347" s="217"/>
      <c r="FB347" s="217"/>
      <c r="FC347" s="217"/>
      <c r="FD347" s="217"/>
      <c r="FE347" s="217"/>
      <c r="FF347" s="217"/>
      <c r="FG347" s="217"/>
      <c r="FH347" s="217"/>
      <c r="FI347" s="217"/>
      <c r="FJ347" s="217"/>
      <c r="FK347" s="217"/>
      <c r="FL347" s="217"/>
      <c r="FM347" s="217"/>
      <c r="FN347" s="217"/>
      <c r="FO347" s="217"/>
      <c r="FP347" s="217"/>
      <c r="FQ347" s="217"/>
      <c r="FR347" s="217"/>
      <c r="FS347" s="217"/>
      <c r="FT347" s="217"/>
      <c r="FU347" s="217"/>
      <c r="FV347" s="217"/>
      <c r="FW347" s="217"/>
      <c r="FX347" s="217"/>
      <c r="FY347" s="217"/>
      <c r="FZ347" s="217"/>
      <c r="GA347" s="217"/>
      <c r="GB347" s="217"/>
      <c r="GC347" s="217"/>
      <c r="GD347" s="217"/>
      <c r="GE347" s="217"/>
      <c r="GF347" s="217"/>
      <c r="GG347" s="217"/>
      <c r="GH347" s="217"/>
      <c r="GI347" s="217"/>
      <c r="GJ347" s="217"/>
      <c r="GK347" s="217"/>
      <c r="GL347" s="217"/>
      <c r="GM347" s="217"/>
      <c r="GN347" s="217"/>
      <c r="GO347" s="217"/>
      <c r="GP347" s="217"/>
      <c r="GQ347" s="217"/>
      <c r="GR347" s="217"/>
      <c r="GS347" s="217"/>
      <c r="GT347" s="217"/>
      <c r="GU347" s="217"/>
      <c r="GV347" s="217"/>
      <c r="GW347" s="217"/>
      <c r="GX347" s="217"/>
      <c r="GY347" s="217"/>
      <c r="GZ347" s="217"/>
      <c r="HA347" s="217"/>
      <c r="HB347" s="217"/>
      <c r="HC347" s="217"/>
      <c r="HD347" s="217"/>
      <c r="HE347" s="217"/>
      <c r="HF347" s="217"/>
      <c r="HG347" s="217"/>
      <c r="HH347" s="217"/>
      <c r="HI347" s="217"/>
      <c r="HJ347" s="217"/>
      <c r="HK347" s="217"/>
      <c r="HL347" s="217"/>
      <c r="HM347" s="217"/>
      <c r="HN347" s="217"/>
      <c r="HO347" s="217"/>
      <c r="HP347" s="217"/>
      <c r="HQ347" s="217"/>
      <c r="HR347" s="217"/>
      <c r="HS347" s="217"/>
      <c r="HT347" s="217"/>
      <c r="HU347" s="217"/>
      <c r="HV347" s="217"/>
      <c r="HW347" s="217"/>
      <c r="HX347" s="217"/>
      <c r="HY347" s="217"/>
      <c r="HZ347" s="217"/>
      <c r="IA347" s="217"/>
      <c r="IB347" s="217"/>
      <c r="IC347" s="217"/>
      <c r="ID347" s="217"/>
      <c r="IE347" s="217"/>
      <c r="IF347" s="217"/>
      <c r="IG347" s="217"/>
      <c r="IH347" s="217"/>
      <c r="II347" s="217"/>
      <c r="IJ347" s="217"/>
      <c r="IK347" s="217"/>
      <c r="IL347" s="217"/>
      <c r="IM347" s="217"/>
      <c r="IN347" s="217"/>
      <c r="IO347" s="217"/>
      <c r="IP347" s="217"/>
      <c r="IQ347" s="217"/>
      <c r="IR347" s="217"/>
      <c r="IS347" s="217"/>
      <c r="IT347" s="217"/>
      <c r="IU347" s="217"/>
      <c r="IV347" s="217"/>
      <c r="IW347" s="217"/>
      <c r="IX347" s="217"/>
      <c r="IY347" s="217"/>
      <c r="IZ347" s="217"/>
      <c r="JA347" s="217"/>
      <c r="JB347" s="217"/>
      <c r="JC347" s="217"/>
      <c r="JD347" s="217"/>
      <c r="JE347" s="217"/>
      <c r="JF347" s="217"/>
      <c r="JG347" s="217"/>
      <c r="JH347" s="217"/>
      <c r="JI347" s="217"/>
      <c r="JJ347" s="217"/>
      <c r="JK347" s="217"/>
      <c r="JL347" s="217"/>
      <c r="JM347" s="217"/>
      <c r="JN347" s="217"/>
      <c r="JO347" s="217"/>
      <c r="JP347" s="217"/>
      <c r="JQ347" s="217"/>
      <c r="JR347" s="217"/>
      <c r="JS347" s="217"/>
      <c r="JT347" s="217"/>
      <c r="JU347" s="217"/>
      <c r="JV347" s="217"/>
      <c r="JW347" s="217"/>
      <c r="JX347" s="217"/>
      <c r="JY347" s="217"/>
      <c r="JZ347" s="217"/>
      <c r="KA347" s="217"/>
      <c r="KB347" s="217"/>
      <c r="KC347" s="217"/>
      <c r="KD347" s="217"/>
      <c r="KE347" s="217"/>
      <c r="KF347" s="217"/>
      <c r="KG347" s="217"/>
      <c r="KH347" s="217"/>
      <c r="KI347" s="217"/>
      <c r="KJ347" s="217"/>
      <c r="KK347" s="217"/>
      <c r="KL347" s="217"/>
      <c r="KM347" s="217"/>
      <c r="KN347" s="217"/>
      <c r="KO347" s="217"/>
      <c r="KP347" s="217"/>
      <c r="KQ347" s="217"/>
      <c r="KR347" s="217"/>
      <c r="KS347" s="217"/>
      <c r="KT347" s="217"/>
      <c r="KU347" s="217"/>
      <c r="KV347" s="217"/>
      <c r="KW347" s="217"/>
      <c r="KX347" s="217"/>
      <c r="KY347" s="217"/>
      <c r="KZ347" s="217"/>
      <c r="LA347" s="217"/>
      <c r="LB347" s="217"/>
      <c r="LC347" s="217"/>
      <c r="LD347" s="217"/>
      <c r="LE347" s="217"/>
      <c r="LF347" s="217"/>
      <c r="LG347" s="217"/>
      <c r="LH347" s="217"/>
      <c r="LI347" s="217"/>
      <c r="LJ347" s="217"/>
      <c r="LK347" s="217"/>
      <c r="LL347" s="217"/>
      <c r="LM347" s="217"/>
      <c r="LN347" s="217"/>
      <c r="LO347" s="217"/>
    </row>
    <row r="348" spans="7:327" x14ac:dyDescent="0.2"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  <c r="AA348" s="217"/>
      <c r="AB348" s="217"/>
      <c r="AC348" s="217"/>
      <c r="AD348" s="217"/>
      <c r="AE348" s="217"/>
      <c r="AF348" s="217"/>
      <c r="AG348" s="217"/>
      <c r="AH348" s="217"/>
      <c r="AI348" s="217"/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17"/>
      <c r="BA348" s="217"/>
      <c r="BB348" s="217"/>
      <c r="BC348" s="217"/>
      <c r="BD348" s="217"/>
      <c r="BE348" s="217"/>
      <c r="BF348" s="217"/>
      <c r="BG348" s="217"/>
      <c r="BH348" s="217"/>
      <c r="BI348" s="217"/>
      <c r="BJ348" s="217"/>
      <c r="BK348" s="217"/>
      <c r="BL348" s="217"/>
      <c r="BM348" s="217"/>
      <c r="BN348" s="217"/>
      <c r="BO348" s="217"/>
      <c r="BP348" s="217"/>
      <c r="BQ348" s="217"/>
      <c r="BR348" s="217"/>
      <c r="BS348" s="217"/>
      <c r="BT348" s="217"/>
      <c r="BU348" s="217"/>
      <c r="BV348" s="217"/>
      <c r="BW348" s="217"/>
      <c r="BX348" s="217"/>
      <c r="BY348" s="217"/>
      <c r="BZ348" s="217"/>
      <c r="CA348" s="217"/>
      <c r="CB348" s="217"/>
      <c r="CC348" s="217"/>
      <c r="CD348" s="217"/>
      <c r="CE348" s="217"/>
      <c r="CF348" s="217"/>
      <c r="CG348" s="217"/>
      <c r="CH348" s="217"/>
      <c r="CI348" s="217"/>
      <c r="CJ348" s="217"/>
      <c r="CK348" s="217"/>
      <c r="CL348" s="217"/>
      <c r="CM348" s="217"/>
      <c r="CN348" s="217"/>
      <c r="CO348" s="217"/>
      <c r="CP348" s="217"/>
      <c r="CQ348" s="217"/>
      <c r="CR348" s="217"/>
      <c r="CS348" s="217"/>
      <c r="CT348" s="217"/>
      <c r="CU348" s="217"/>
      <c r="CV348" s="217"/>
      <c r="CW348" s="217"/>
      <c r="CX348" s="217"/>
      <c r="CY348" s="217"/>
      <c r="CZ348" s="217"/>
      <c r="DA348" s="217"/>
      <c r="DB348" s="217"/>
      <c r="DC348" s="217"/>
      <c r="DD348" s="217"/>
      <c r="DE348" s="217"/>
      <c r="DF348" s="217"/>
      <c r="DG348" s="217"/>
      <c r="DH348" s="217"/>
      <c r="DI348" s="217"/>
      <c r="DJ348" s="217"/>
      <c r="DK348" s="217"/>
      <c r="DL348" s="217"/>
      <c r="DM348" s="217"/>
      <c r="DN348" s="217"/>
      <c r="DO348" s="217"/>
      <c r="DP348" s="217"/>
      <c r="DQ348" s="217"/>
      <c r="DR348" s="217"/>
      <c r="DS348" s="217"/>
      <c r="DT348" s="217"/>
      <c r="DU348" s="217"/>
      <c r="DV348" s="217"/>
      <c r="DW348" s="217"/>
      <c r="DX348" s="217"/>
      <c r="DY348" s="217"/>
      <c r="DZ348" s="217"/>
      <c r="EA348" s="217"/>
      <c r="EB348" s="217"/>
      <c r="EC348" s="217"/>
      <c r="ED348" s="217"/>
      <c r="EE348" s="217"/>
      <c r="EF348" s="217"/>
      <c r="EG348" s="217"/>
      <c r="EH348" s="217"/>
      <c r="EI348" s="217"/>
      <c r="EJ348" s="217"/>
      <c r="EK348" s="217"/>
      <c r="EL348" s="217"/>
      <c r="EM348" s="217"/>
      <c r="EN348" s="217"/>
      <c r="EO348" s="217"/>
      <c r="EP348" s="217"/>
      <c r="EQ348" s="217"/>
      <c r="ER348" s="217"/>
      <c r="ES348" s="217"/>
      <c r="ET348" s="217"/>
      <c r="EU348" s="217"/>
      <c r="EV348" s="217"/>
      <c r="EW348" s="217"/>
      <c r="EX348" s="217"/>
      <c r="EY348" s="217"/>
      <c r="EZ348" s="217"/>
      <c r="FA348" s="217"/>
      <c r="FB348" s="217"/>
      <c r="FC348" s="217"/>
      <c r="FD348" s="217"/>
      <c r="FE348" s="217"/>
      <c r="FF348" s="217"/>
      <c r="FG348" s="217"/>
      <c r="FH348" s="217"/>
      <c r="FI348" s="217"/>
      <c r="FJ348" s="217"/>
      <c r="FK348" s="217"/>
      <c r="FL348" s="217"/>
      <c r="FM348" s="217"/>
      <c r="FN348" s="217"/>
      <c r="FO348" s="217"/>
      <c r="FP348" s="217"/>
      <c r="FQ348" s="217"/>
      <c r="FR348" s="217"/>
      <c r="FS348" s="217"/>
      <c r="FT348" s="217"/>
      <c r="FU348" s="217"/>
      <c r="FV348" s="217"/>
      <c r="FW348" s="217"/>
      <c r="FX348" s="217"/>
      <c r="FY348" s="217"/>
      <c r="FZ348" s="217"/>
      <c r="GA348" s="217"/>
      <c r="GB348" s="217"/>
      <c r="GC348" s="217"/>
      <c r="GD348" s="217"/>
      <c r="GE348" s="217"/>
      <c r="GF348" s="217"/>
      <c r="GG348" s="217"/>
      <c r="GH348" s="217"/>
      <c r="GI348" s="217"/>
      <c r="GJ348" s="217"/>
      <c r="GK348" s="217"/>
      <c r="GL348" s="217"/>
      <c r="GM348" s="217"/>
      <c r="GN348" s="217"/>
      <c r="GO348" s="217"/>
      <c r="GP348" s="217"/>
      <c r="GQ348" s="217"/>
      <c r="GR348" s="217"/>
      <c r="GS348" s="217"/>
      <c r="GT348" s="217"/>
      <c r="GU348" s="217"/>
      <c r="GV348" s="217"/>
      <c r="GW348" s="217"/>
      <c r="GX348" s="217"/>
      <c r="GY348" s="217"/>
      <c r="GZ348" s="217"/>
      <c r="HA348" s="217"/>
      <c r="HB348" s="217"/>
      <c r="HC348" s="217"/>
      <c r="HD348" s="217"/>
      <c r="HE348" s="217"/>
      <c r="HF348" s="217"/>
      <c r="HG348" s="217"/>
      <c r="HH348" s="217"/>
      <c r="HI348" s="217"/>
      <c r="HJ348" s="217"/>
      <c r="HK348" s="217"/>
      <c r="HL348" s="217"/>
      <c r="HM348" s="217"/>
      <c r="HN348" s="217"/>
      <c r="HO348" s="217"/>
      <c r="HP348" s="217"/>
      <c r="HQ348" s="217"/>
      <c r="HR348" s="217"/>
      <c r="HS348" s="217"/>
      <c r="HT348" s="217"/>
      <c r="HU348" s="217"/>
      <c r="HV348" s="217"/>
      <c r="HW348" s="217"/>
      <c r="HX348" s="217"/>
      <c r="HY348" s="217"/>
      <c r="HZ348" s="217"/>
      <c r="IA348" s="217"/>
      <c r="IB348" s="217"/>
      <c r="IC348" s="217"/>
      <c r="ID348" s="217"/>
      <c r="IE348" s="217"/>
      <c r="IF348" s="217"/>
      <c r="IG348" s="217"/>
      <c r="IH348" s="217"/>
      <c r="II348" s="217"/>
      <c r="IJ348" s="217"/>
      <c r="IK348" s="217"/>
      <c r="IL348" s="217"/>
      <c r="IM348" s="217"/>
      <c r="IN348" s="217"/>
      <c r="IO348" s="217"/>
      <c r="IP348" s="217"/>
      <c r="IQ348" s="217"/>
      <c r="IR348" s="217"/>
      <c r="IS348" s="217"/>
      <c r="IT348" s="217"/>
      <c r="IU348" s="217"/>
      <c r="IV348" s="217"/>
      <c r="IW348" s="217"/>
      <c r="IX348" s="217"/>
      <c r="IY348" s="217"/>
      <c r="IZ348" s="217"/>
      <c r="JA348" s="217"/>
      <c r="JB348" s="217"/>
      <c r="JC348" s="217"/>
      <c r="JD348" s="217"/>
      <c r="JE348" s="217"/>
      <c r="JF348" s="217"/>
      <c r="JG348" s="217"/>
      <c r="JH348" s="217"/>
      <c r="JI348" s="217"/>
      <c r="JJ348" s="217"/>
      <c r="JK348" s="217"/>
      <c r="JL348" s="217"/>
      <c r="JM348" s="217"/>
      <c r="JN348" s="217"/>
      <c r="JO348" s="217"/>
      <c r="JP348" s="217"/>
      <c r="JQ348" s="217"/>
      <c r="JR348" s="217"/>
      <c r="JS348" s="217"/>
      <c r="JT348" s="217"/>
      <c r="JU348" s="217"/>
      <c r="JV348" s="217"/>
      <c r="JW348" s="217"/>
      <c r="JX348" s="217"/>
      <c r="JY348" s="217"/>
      <c r="JZ348" s="217"/>
      <c r="KA348" s="217"/>
      <c r="KB348" s="217"/>
      <c r="KC348" s="217"/>
      <c r="KD348" s="217"/>
      <c r="KE348" s="217"/>
      <c r="KF348" s="217"/>
      <c r="KG348" s="217"/>
      <c r="KH348" s="217"/>
      <c r="KI348" s="217"/>
      <c r="KJ348" s="217"/>
      <c r="KK348" s="217"/>
      <c r="KL348" s="217"/>
      <c r="KM348" s="217"/>
      <c r="KN348" s="217"/>
      <c r="KO348" s="217"/>
      <c r="KP348" s="217"/>
      <c r="KQ348" s="217"/>
      <c r="KR348" s="217"/>
      <c r="KS348" s="217"/>
      <c r="KT348" s="217"/>
      <c r="KU348" s="217"/>
      <c r="KV348" s="217"/>
      <c r="KW348" s="217"/>
      <c r="KX348" s="217"/>
      <c r="KY348" s="217"/>
      <c r="KZ348" s="217"/>
      <c r="LA348" s="217"/>
      <c r="LB348" s="217"/>
      <c r="LC348" s="217"/>
      <c r="LD348" s="217"/>
      <c r="LE348" s="217"/>
      <c r="LF348" s="217"/>
      <c r="LG348" s="217"/>
      <c r="LH348" s="217"/>
      <c r="LI348" s="217"/>
      <c r="LJ348" s="217"/>
      <c r="LK348" s="217"/>
      <c r="LL348" s="217"/>
      <c r="LM348" s="217"/>
      <c r="LN348" s="217"/>
      <c r="LO348" s="217"/>
    </row>
    <row r="349" spans="7:327" x14ac:dyDescent="0.2"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  <c r="AA349" s="217"/>
      <c r="AB349" s="217"/>
      <c r="AC349" s="217"/>
      <c r="AD349" s="217"/>
      <c r="AE349" s="217"/>
      <c r="AF349" s="217"/>
      <c r="AG349" s="217"/>
      <c r="AH349" s="217"/>
      <c r="AI349" s="217"/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AZ349" s="217"/>
      <c r="BA349" s="217"/>
      <c r="BB349" s="217"/>
      <c r="BC349" s="217"/>
      <c r="BD349" s="217"/>
      <c r="BE349" s="217"/>
      <c r="BF349" s="217"/>
      <c r="BG349" s="217"/>
      <c r="BH349" s="217"/>
      <c r="BI349" s="217"/>
      <c r="BJ349" s="217"/>
      <c r="BK349" s="217"/>
      <c r="BL349" s="217"/>
      <c r="BM349" s="217"/>
      <c r="BN349" s="217"/>
      <c r="BO349" s="217"/>
      <c r="BP349" s="217"/>
      <c r="BQ349" s="217"/>
      <c r="BR349" s="217"/>
      <c r="BS349" s="217"/>
      <c r="BT349" s="217"/>
      <c r="BU349" s="217"/>
      <c r="BV349" s="217"/>
      <c r="BW349" s="217"/>
      <c r="BX349" s="217"/>
      <c r="BY349" s="217"/>
      <c r="BZ349" s="217"/>
      <c r="CA349" s="217"/>
      <c r="CB349" s="217"/>
      <c r="CC349" s="217"/>
      <c r="CD349" s="217"/>
      <c r="CE349" s="217"/>
      <c r="CF349" s="217"/>
      <c r="CG349" s="217"/>
      <c r="CH349" s="217"/>
      <c r="CI349" s="217"/>
      <c r="CJ349" s="217"/>
      <c r="CK349" s="217"/>
      <c r="CL349" s="217"/>
      <c r="CM349" s="217"/>
      <c r="CN349" s="217"/>
      <c r="CO349" s="217"/>
      <c r="CP349" s="217"/>
      <c r="CQ349" s="217"/>
      <c r="CR349" s="217"/>
      <c r="CS349" s="217"/>
      <c r="CT349" s="217"/>
      <c r="CU349" s="217"/>
      <c r="CV349" s="217"/>
      <c r="CW349" s="217"/>
      <c r="CX349" s="217"/>
      <c r="CY349" s="217"/>
      <c r="CZ349" s="217"/>
      <c r="DA349" s="217"/>
      <c r="DB349" s="217"/>
      <c r="DC349" s="217"/>
      <c r="DD349" s="217"/>
      <c r="DE349" s="217"/>
      <c r="DF349" s="217"/>
      <c r="DG349" s="217"/>
      <c r="DH349" s="217"/>
      <c r="DI349" s="217"/>
      <c r="DJ349" s="217"/>
      <c r="DK349" s="217"/>
      <c r="DL349" s="217"/>
      <c r="DM349" s="217"/>
      <c r="DN349" s="217"/>
      <c r="DO349" s="217"/>
      <c r="DP349" s="217"/>
      <c r="DQ349" s="217"/>
      <c r="DR349" s="217"/>
      <c r="DS349" s="217"/>
      <c r="DT349" s="217"/>
      <c r="DU349" s="217"/>
      <c r="DV349" s="217"/>
      <c r="DW349" s="217"/>
      <c r="DX349" s="217"/>
      <c r="DY349" s="217"/>
      <c r="DZ349" s="217"/>
      <c r="EA349" s="217"/>
      <c r="EB349" s="217"/>
      <c r="EC349" s="217"/>
      <c r="ED349" s="217"/>
      <c r="EE349" s="217"/>
      <c r="EF349" s="217"/>
      <c r="EG349" s="217"/>
      <c r="EH349" s="217"/>
      <c r="EI349" s="217"/>
      <c r="EJ349" s="217"/>
      <c r="EK349" s="217"/>
      <c r="EL349" s="217"/>
      <c r="EM349" s="217"/>
      <c r="EN349" s="217"/>
      <c r="EO349" s="217"/>
      <c r="EP349" s="217"/>
      <c r="EQ349" s="217"/>
      <c r="ER349" s="217"/>
      <c r="ES349" s="217"/>
      <c r="ET349" s="217"/>
      <c r="EU349" s="217"/>
      <c r="EV349" s="217"/>
      <c r="EW349" s="217"/>
      <c r="EX349" s="217"/>
      <c r="EY349" s="217"/>
      <c r="EZ349" s="217"/>
      <c r="FA349" s="217"/>
      <c r="FB349" s="217"/>
      <c r="FC349" s="217"/>
      <c r="FD349" s="217"/>
      <c r="FE349" s="217"/>
      <c r="FF349" s="217"/>
      <c r="FG349" s="217"/>
      <c r="FH349" s="217"/>
      <c r="FI349" s="217"/>
      <c r="FJ349" s="217"/>
      <c r="FK349" s="217"/>
      <c r="FL349" s="217"/>
      <c r="FM349" s="217"/>
      <c r="FN349" s="217"/>
      <c r="FO349" s="217"/>
      <c r="FP349" s="217"/>
      <c r="FQ349" s="217"/>
      <c r="FR349" s="217"/>
      <c r="FS349" s="217"/>
      <c r="FT349" s="217"/>
      <c r="FU349" s="217"/>
      <c r="FV349" s="217"/>
      <c r="FW349" s="217"/>
      <c r="FX349" s="217"/>
      <c r="FY349" s="217"/>
      <c r="FZ349" s="217"/>
      <c r="GA349" s="217"/>
      <c r="GB349" s="217"/>
      <c r="GC349" s="217"/>
      <c r="GD349" s="217"/>
      <c r="GE349" s="217"/>
      <c r="GF349" s="217"/>
      <c r="GG349" s="217"/>
      <c r="GH349" s="217"/>
      <c r="GI349" s="217"/>
      <c r="GJ349" s="217"/>
      <c r="GK349" s="217"/>
      <c r="GL349" s="217"/>
      <c r="GM349" s="217"/>
      <c r="GN349" s="217"/>
      <c r="GO349" s="217"/>
      <c r="GP349" s="217"/>
      <c r="GQ349" s="217"/>
      <c r="GR349" s="217"/>
      <c r="GS349" s="217"/>
      <c r="GT349" s="217"/>
      <c r="GU349" s="217"/>
      <c r="GV349" s="217"/>
      <c r="GW349" s="217"/>
      <c r="GX349" s="217"/>
      <c r="GY349" s="217"/>
      <c r="GZ349" s="217"/>
      <c r="HA349" s="217"/>
      <c r="HB349" s="217"/>
      <c r="HC349" s="217"/>
      <c r="HD349" s="217"/>
      <c r="HE349" s="217"/>
      <c r="HF349" s="217"/>
      <c r="HG349" s="217"/>
      <c r="HH349" s="217"/>
      <c r="HI349" s="217"/>
      <c r="HJ349" s="217"/>
      <c r="HK349" s="217"/>
      <c r="HL349" s="217"/>
      <c r="HM349" s="217"/>
      <c r="HN349" s="217"/>
      <c r="HO349" s="217"/>
      <c r="HP349" s="217"/>
      <c r="HQ349" s="217"/>
      <c r="HR349" s="217"/>
      <c r="HS349" s="217"/>
      <c r="HT349" s="217"/>
      <c r="HU349" s="217"/>
      <c r="HV349" s="217"/>
      <c r="HW349" s="217"/>
      <c r="HX349" s="217"/>
      <c r="HY349" s="217"/>
      <c r="HZ349" s="217"/>
      <c r="IA349" s="217"/>
      <c r="IB349" s="217"/>
      <c r="IC349" s="217"/>
      <c r="ID349" s="217"/>
      <c r="IE349" s="217"/>
      <c r="IF349" s="217"/>
      <c r="IG349" s="217"/>
      <c r="IH349" s="217"/>
      <c r="II349" s="217"/>
      <c r="IJ349" s="217"/>
      <c r="IK349" s="217"/>
      <c r="IL349" s="217"/>
      <c r="IM349" s="217"/>
      <c r="IN349" s="217"/>
      <c r="IO349" s="217"/>
      <c r="IP349" s="217"/>
      <c r="IQ349" s="217"/>
      <c r="IR349" s="217"/>
      <c r="IS349" s="217"/>
      <c r="IT349" s="217"/>
      <c r="IU349" s="217"/>
      <c r="IV349" s="217"/>
      <c r="IW349" s="217"/>
      <c r="IX349" s="217"/>
      <c r="IY349" s="217"/>
      <c r="IZ349" s="217"/>
      <c r="JA349" s="217"/>
      <c r="JB349" s="217"/>
      <c r="JC349" s="217"/>
      <c r="JD349" s="217"/>
      <c r="JE349" s="217"/>
      <c r="JF349" s="217"/>
      <c r="JG349" s="217"/>
      <c r="JH349" s="217"/>
      <c r="JI349" s="217"/>
      <c r="JJ349" s="217"/>
      <c r="JK349" s="217"/>
      <c r="JL349" s="217"/>
      <c r="JM349" s="217"/>
      <c r="JN349" s="217"/>
      <c r="JO349" s="217"/>
      <c r="JP349" s="217"/>
      <c r="JQ349" s="217"/>
      <c r="JR349" s="217"/>
      <c r="JS349" s="217"/>
      <c r="JT349" s="217"/>
      <c r="JU349" s="217"/>
      <c r="JV349" s="217"/>
      <c r="JW349" s="217"/>
      <c r="JX349" s="217"/>
      <c r="JY349" s="217"/>
      <c r="JZ349" s="217"/>
      <c r="KA349" s="217"/>
      <c r="KB349" s="217"/>
      <c r="KC349" s="217"/>
      <c r="KD349" s="217"/>
      <c r="KE349" s="217"/>
      <c r="KF349" s="217"/>
      <c r="KG349" s="217"/>
      <c r="KH349" s="217"/>
      <c r="KI349" s="217"/>
      <c r="KJ349" s="217"/>
      <c r="KK349" s="217"/>
      <c r="KL349" s="217"/>
      <c r="KM349" s="217"/>
      <c r="KN349" s="217"/>
      <c r="KO349" s="217"/>
      <c r="KP349" s="217"/>
      <c r="KQ349" s="217"/>
      <c r="KR349" s="217"/>
      <c r="KS349" s="217"/>
      <c r="KT349" s="217"/>
      <c r="KU349" s="217"/>
      <c r="KV349" s="217"/>
      <c r="KW349" s="217"/>
      <c r="KX349" s="217"/>
      <c r="KY349" s="217"/>
      <c r="KZ349" s="217"/>
      <c r="LA349" s="217"/>
      <c r="LB349" s="217"/>
      <c r="LC349" s="217"/>
      <c r="LD349" s="217"/>
      <c r="LE349" s="217"/>
      <c r="LF349" s="217"/>
      <c r="LG349" s="217"/>
      <c r="LH349" s="217"/>
      <c r="LI349" s="217"/>
      <c r="LJ349" s="217"/>
      <c r="LK349" s="217"/>
      <c r="LL349" s="217"/>
      <c r="LM349" s="217"/>
      <c r="LN349" s="217"/>
      <c r="LO349" s="217"/>
    </row>
    <row r="350" spans="7:327" x14ac:dyDescent="0.2"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  <c r="AA350" s="217"/>
      <c r="AB350" s="217"/>
      <c r="AC350" s="217"/>
      <c r="AD350" s="217"/>
      <c r="AE350" s="217"/>
      <c r="AF350" s="217"/>
      <c r="AG350" s="217"/>
      <c r="AH350" s="217"/>
      <c r="AI350" s="217"/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AZ350" s="217"/>
      <c r="BA350" s="217"/>
      <c r="BB350" s="217"/>
      <c r="BC350" s="217"/>
      <c r="BD350" s="217"/>
      <c r="BE350" s="217"/>
      <c r="BF350" s="217"/>
      <c r="BG350" s="217"/>
      <c r="BH350" s="217"/>
      <c r="BI350" s="217"/>
      <c r="BJ350" s="217"/>
      <c r="BK350" s="217"/>
      <c r="BL350" s="217"/>
      <c r="BM350" s="217"/>
      <c r="BN350" s="217"/>
      <c r="BO350" s="217"/>
      <c r="BP350" s="217"/>
      <c r="BQ350" s="217"/>
      <c r="BR350" s="217"/>
      <c r="BS350" s="217"/>
      <c r="BT350" s="217"/>
      <c r="BU350" s="217"/>
      <c r="BV350" s="217"/>
      <c r="BW350" s="217"/>
      <c r="BX350" s="217"/>
      <c r="BY350" s="217"/>
      <c r="BZ350" s="217"/>
      <c r="CA350" s="217"/>
      <c r="CB350" s="217"/>
      <c r="CC350" s="217"/>
      <c r="CD350" s="217"/>
      <c r="CE350" s="217"/>
      <c r="CF350" s="217"/>
      <c r="CG350" s="217"/>
      <c r="CH350" s="217"/>
      <c r="CI350" s="217"/>
      <c r="CJ350" s="217"/>
      <c r="CK350" s="217"/>
      <c r="CL350" s="217"/>
      <c r="CM350" s="217"/>
      <c r="CN350" s="217"/>
      <c r="CO350" s="217"/>
      <c r="CP350" s="217"/>
      <c r="CQ350" s="217"/>
      <c r="CR350" s="217"/>
      <c r="CS350" s="217"/>
      <c r="CT350" s="217"/>
      <c r="CU350" s="217"/>
      <c r="CV350" s="217"/>
      <c r="CW350" s="217"/>
      <c r="CX350" s="217"/>
      <c r="CY350" s="217"/>
      <c r="CZ350" s="217"/>
      <c r="DA350" s="217"/>
      <c r="DB350" s="217"/>
      <c r="DC350" s="217"/>
      <c r="DD350" s="217"/>
      <c r="DE350" s="217"/>
      <c r="DF350" s="217"/>
      <c r="DG350" s="217"/>
      <c r="DH350" s="217"/>
      <c r="DI350" s="217"/>
      <c r="DJ350" s="217"/>
      <c r="DK350" s="217"/>
      <c r="DL350" s="217"/>
      <c r="DM350" s="217"/>
      <c r="DN350" s="217"/>
      <c r="DO350" s="217"/>
      <c r="DP350" s="217"/>
      <c r="DQ350" s="217"/>
      <c r="DR350" s="217"/>
      <c r="DS350" s="217"/>
      <c r="DT350" s="217"/>
      <c r="DU350" s="217"/>
      <c r="DV350" s="217"/>
      <c r="DW350" s="217"/>
      <c r="DX350" s="217"/>
      <c r="DY350" s="217"/>
      <c r="DZ350" s="217"/>
      <c r="EA350" s="217"/>
      <c r="EB350" s="217"/>
      <c r="EC350" s="217"/>
      <c r="ED350" s="217"/>
      <c r="EE350" s="217"/>
      <c r="EF350" s="217"/>
      <c r="EG350" s="217"/>
      <c r="EH350" s="217"/>
      <c r="EI350" s="217"/>
      <c r="EJ350" s="217"/>
      <c r="EK350" s="217"/>
      <c r="EL350" s="217"/>
      <c r="EM350" s="217"/>
      <c r="EN350" s="217"/>
      <c r="EO350" s="217"/>
      <c r="EP350" s="217"/>
      <c r="EQ350" s="217"/>
      <c r="ER350" s="217"/>
      <c r="ES350" s="217"/>
      <c r="ET350" s="217"/>
      <c r="EU350" s="217"/>
      <c r="EV350" s="217"/>
      <c r="EW350" s="217"/>
      <c r="EX350" s="217"/>
      <c r="EY350" s="217"/>
      <c r="EZ350" s="217"/>
      <c r="FA350" s="217"/>
      <c r="FB350" s="217"/>
      <c r="FC350" s="217"/>
      <c r="FD350" s="217"/>
      <c r="FE350" s="217"/>
      <c r="FF350" s="217"/>
      <c r="FG350" s="217"/>
      <c r="FH350" s="217"/>
      <c r="FI350" s="217"/>
      <c r="FJ350" s="217"/>
      <c r="FK350" s="217"/>
      <c r="FL350" s="217"/>
      <c r="FM350" s="217"/>
      <c r="FN350" s="217"/>
      <c r="FO350" s="217"/>
      <c r="FP350" s="217"/>
      <c r="FQ350" s="217"/>
      <c r="FR350" s="217"/>
      <c r="FS350" s="217"/>
      <c r="FT350" s="217"/>
      <c r="FU350" s="217"/>
      <c r="FV350" s="217"/>
      <c r="FW350" s="217"/>
      <c r="FX350" s="217"/>
      <c r="FY350" s="217"/>
      <c r="FZ350" s="217"/>
      <c r="GA350" s="217"/>
      <c r="GB350" s="217"/>
      <c r="GC350" s="217"/>
      <c r="GD350" s="217"/>
      <c r="GE350" s="217"/>
      <c r="GF350" s="217"/>
      <c r="GG350" s="217"/>
      <c r="GH350" s="217"/>
      <c r="GI350" s="217"/>
      <c r="GJ350" s="217"/>
      <c r="GK350" s="217"/>
      <c r="GL350" s="217"/>
      <c r="GM350" s="217"/>
      <c r="GN350" s="217"/>
      <c r="GO350" s="217"/>
      <c r="GP350" s="217"/>
      <c r="GQ350" s="217"/>
      <c r="GR350" s="217"/>
      <c r="GS350" s="217"/>
      <c r="GT350" s="217"/>
      <c r="GU350" s="217"/>
      <c r="GV350" s="217"/>
      <c r="GW350" s="217"/>
      <c r="GX350" s="217"/>
      <c r="GY350" s="217"/>
      <c r="GZ350" s="217"/>
      <c r="HA350" s="217"/>
      <c r="HB350" s="217"/>
      <c r="HC350" s="217"/>
      <c r="HD350" s="217"/>
      <c r="HE350" s="217"/>
      <c r="HF350" s="217"/>
      <c r="HG350" s="217"/>
      <c r="HH350" s="217"/>
      <c r="HI350" s="217"/>
      <c r="HJ350" s="217"/>
      <c r="HK350" s="217"/>
      <c r="HL350" s="217"/>
      <c r="HM350" s="217"/>
      <c r="HN350" s="217"/>
      <c r="HO350" s="217"/>
      <c r="HP350" s="217"/>
      <c r="HQ350" s="217"/>
      <c r="HR350" s="217"/>
      <c r="HS350" s="217"/>
      <c r="HT350" s="217"/>
      <c r="HU350" s="217"/>
      <c r="HV350" s="217"/>
      <c r="HW350" s="217"/>
      <c r="HX350" s="217"/>
      <c r="HY350" s="217"/>
      <c r="HZ350" s="217"/>
      <c r="IA350" s="217"/>
      <c r="IB350" s="217"/>
      <c r="IC350" s="217"/>
      <c r="ID350" s="217"/>
      <c r="IE350" s="217"/>
      <c r="IF350" s="217"/>
      <c r="IG350" s="217"/>
      <c r="IH350" s="217"/>
      <c r="II350" s="217"/>
      <c r="IJ350" s="217"/>
      <c r="IK350" s="217"/>
      <c r="IL350" s="217"/>
      <c r="IM350" s="217"/>
      <c r="IN350" s="217"/>
      <c r="IO350" s="217"/>
      <c r="IP350" s="217"/>
      <c r="IQ350" s="217"/>
      <c r="IR350" s="217"/>
      <c r="IS350" s="217"/>
      <c r="IT350" s="217"/>
      <c r="IU350" s="217"/>
      <c r="IV350" s="217"/>
      <c r="IW350" s="217"/>
      <c r="IX350" s="217"/>
      <c r="IY350" s="217"/>
      <c r="IZ350" s="217"/>
      <c r="JA350" s="217"/>
      <c r="JB350" s="217"/>
      <c r="JC350" s="217"/>
      <c r="JD350" s="217"/>
      <c r="JE350" s="217"/>
      <c r="JF350" s="217"/>
      <c r="JG350" s="217"/>
      <c r="JH350" s="217"/>
      <c r="JI350" s="217"/>
      <c r="JJ350" s="217"/>
      <c r="JK350" s="217"/>
      <c r="JL350" s="217"/>
      <c r="JM350" s="217"/>
      <c r="JN350" s="217"/>
      <c r="JO350" s="217"/>
      <c r="JP350" s="217"/>
      <c r="JQ350" s="217"/>
      <c r="JR350" s="217"/>
      <c r="JS350" s="217"/>
      <c r="JT350" s="217"/>
      <c r="JU350" s="217"/>
      <c r="JV350" s="217"/>
      <c r="JW350" s="217"/>
      <c r="JX350" s="217"/>
      <c r="JY350" s="217"/>
      <c r="JZ350" s="217"/>
      <c r="KA350" s="217"/>
      <c r="KB350" s="217"/>
      <c r="KC350" s="217"/>
      <c r="KD350" s="217"/>
      <c r="KE350" s="217"/>
      <c r="KF350" s="217"/>
      <c r="KG350" s="217"/>
      <c r="KH350" s="217"/>
      <c r="KI350" s="217"/>
      <c r="KJ350" s="217"/>
      <c r="KK350" s="217"/>
      <c r="KL350" s="217"/>
      <c r="KM350" s="217"/>
      <c r="KN350" s="217"/>
      <c r="KO350" s="217"/>
      <c r="KP350" s="217"/>
      <c r="KQ350" s="217"/>
      <c r="KR350" s="217"/>
      <c r="KS350" s="217"/>
      <c r="KT350" s="217"/>
      <c r="KU350" s="217"/>
      <c r="KV350" s="217"/>
      <c r="KW350" s="217"/>
      <c r="KX350" s="217"/>
      <c r="KY350" s="217"/>
      <c r="KZ350" s="217"/>
      <c r="LA350" s="217"/>
      <c r="LB350" s="217"/>
      <c r="LC350" s="217"/>
      <c r="LD350" s="217"/>
      <c r="LE350" s="217"/>
      <c r="LF350" s="217"/>
      <c r="LG350" s="217"/>
      <c r="LH350" s="217"/>
      <c r="LI350" s="217"/>
      <c r="LJ350" s="217"/>
      <c r="LK350" s="217"/>
      <c r="LL350" s="217"/>
      <c r="LM350" s="217"/>
      <c r="LN350" s="217"/>
      <c r="LO350" s="217"/>
    </row>
    <row r="351" spans="7:327" x14ac:dyDescent="0.2"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  <c r="AB351" s="217"/>
      <c r="AC351" s="217"/>
      <c r="AD351" s="217"/>
      <c r="AE351" s="217"/>
      <c r="AF351" s="217"/>
      <c r="AG351" s="217"/>
      <c r="AH351" s="217"/>
      <c r="AI351" s="217"/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7"/>
      <c r="BA351" s="217"/>
      <c r="BB351" s="217"/>
      <c r="BC351" s="217"/>
      <c r="BD351" s="217"/>
      <c r="BE351" s="217"/>
      <c r="BF351" s="217"/>
      <c r="BG351" s="217"/>
      <c r="BH351" s="217"/>
      <c r="BI351" s="217"/>
      <c r="BJ351" s="217"/>
      <c r="BK351" s="217"/>
      <c r="BL351" s="217"/>
      <c r="BM351" s="217"/>
      <c r="BN351" s="217"/>
      <c r="BO351" s="217"/>
      <c r="BP351" s="217"/>
      <c r="BQ351" s="217"/>
      <c r="BR351" s="217"/>
      <c r="BS351" s="217"/>
      <c r="BT351" s="217"/>
      <c r="BU351" s="217"/>
      <c r="BV351" s="217"/>
      <c r="BW351" s="217"/>
      <c r="BX351" s="217"/>
      <c r="BY351" s="217"/>
      <c r="BZ351" s="217"/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7"/>
      <c r="CM351" s="217"/>
      <c r="CN351" s="217"/>
      <c r="CO351" s="217"/>
      <c r="CP351" s="217"/>
      <c r="CQ351" s="217"/>
      <c r="CR351" s="217"/>
      <c r="CS351" s="217"/>
      <c r="CT351" s="217"/>
      <c r="CU351" s="217"/>
      <c r="CV351" s="217"/>
      <c r="CW351" s="217"/>
      <c r="CX351" s="217"/>
      <c r="CY351" s="217"/>
      <c r="CZ351" s="217"/>
      <c r="DA351" s="217"/>
      <c r="DB351" s="217"/>
      <c r="DC351" s="217"/>
      <c r="DD351" s="217"/>
      <c r="DE351" s="217"/>
      <c r="DF351" s="217"/>
      <c r="DG351" s="217"/>
      <c r="DH351" s="217"/>
      <c r="DI351" s="217"/>
      <c r="DJ351" s="217"/>
      <c r="DK351" s="217"/>
      <c r="DL351" s="217"/>
      <c r="DM351" s="217"/>
      <c r="DN351" s="217"/>
      <c r="DO351" s="217"/>
      <c r="DP351" s="217"/>
      <c r="DQ351" s="217"/>
      <c r="DR351" s="217"/>
      <c r="DS351" s="217"/>
      <c r="DT351" s="217"/>
      <c r="DU351" s="217"/>
      <c r="DV351" s="217"/>
      <c r="DW351" s="217"/>
      <c r="DX351" s="217"/>
      <c r="DY351" s="217"/>
      <c r="DZ351" s="217"/>
      <c r="EA351" s="217"/>
      <c r="EB351" s="217"/>
      <c r="EC351" s="217"/>
      <c r="ED351" s="217"/>
      <c r="EE351" s="217"/>
      <c r="EF351" s="217"/>
      <c r="EG351" s="217"/>
      <c r="EH351" s="217"/>
      <c r="EI351" s="217"/>
      <c r="EJ351" s="217"/>
      <c r="EK351" s="217"/>
      <c r="EL351" s="217"/>
      <c r="EM351" s="217"/>
      <c r="EN351" s="217"/>
      <c r="EO351" s="217"/>
      <c r="EP351" s="217"/>
      <c r="EQ351" s="217"/>
      <c r="ER351" s="217"/>
      <c r="ES351" s="217"/>
      <c r="ET351" s="217"/>
      <c r="EU351" s="217"/>
      <c r="EV351" s="217"/>
      <c r="EW351" s="217"/>
      <c r="EX351" s="217"/>
      <c r="EY351" s="217"/>
      <c r="EZ351" s="217"/>
      <c r="FA351" s="217"/>
      <c r="FB351" s="217"/>
      <c r="FC351" s="217"/>
      <c r="FD351" s="217"/>
      <c r="FE351" s="217"/>
      <c r="FF351" s="217"/>
      <c r="FG351" s="217"/>
      <c r="FH351" s="217"/>
      <c r="FI351" s="217"/>
      <c r="FJ351" s="217"/>
      <c r="FK351" s="217"/>
      <c r="FL351" s="217"/>
      <c r="FM351" s="217"/>
      <c r="FN351" s="217"/>
      <c r="FO351" s="217"/>
      <c r="FP351" s="217"/>
      <c r="FQ351" s="217"/>
      <c r="FR351" s="217"/>
      <c r="FS351" s="217"/>
      <c r="FT351" s="217"/>
      <c r="FU351" s="217"/>
      <c r="FV351" s="217"/>
      <c r="FW351" s="217"/>
      <c r="FX351" s="217"/>
      <c r="FY351" s="217"/>
      <c r="FZ351" s="217"/>
      <c r="GA351" s="217"/>
      <c r="GB351" s="217"/>
      <c r="GC351" s="217"/>
      <c r="GD351" s="217"/>
      <c r="GE351" s="217"/>
      <c r="GF351" s="217"/>
      <c r="GG351" s="217"/>
      <c r="GH351" s="217"/>
      <c r="GI351" s="217"/>
      <c r="GJ351" s="217"/>
      <c r="GK351" s="217"/>
      <c r="GL351" s="217"/>
      <c r="GM351" s="217"/>
      <c r="GN351" s="217"/>
      <c r="GO351" s="217"/>
      <c r="GP351" s="217"/>
      <c r="GQ351" s="217"/>
      <c r="GR351" s="217"/>
      <c r="GS351" s="217"/>
      <c r="GT351" s="217"/>
      <c r="GU351" s="217"/>
      <c r="GV351" s="217"/>
      <c r="GW351" s="217"/>
      <c r="GX351" s="217"/>
      <c r="GY351" s="217"/>
      <c r="GZ351" s="217"/>
      <c r="HA351" s="217"/>
      <c r="HB351" s="217"/>
      <c r="HC351" s="217"/>
      <c r="HD351" s="217"/>
      <c r="HE351" s="217"/>
      <c r="HF351" s="217"/>
      <c r="HG351" s="217"/>
      <c r="HH351" s="217"/>
      <c r="HI351" s="217"/>
      <c r="HJ351" s="217"/>
      <c r="HK351" s="217"/>
      <c r="HL351" s="217"/>
      <c r="HM351" s="217"/>
      <c r="HN351" s="217"/>
      <c r="HO351" s="217"/>
      <c r="HP351" s="217"/>
      <c r="HQ351" s="217"/>
      <c r="HR351" s="217"/>
      <c r="HS351" s="217"/>
      <c r="HT351" s="217"/>
      <c r="HU351" s="217"/>
      <c r="HV351" s="217"/>
      <c r="HW351" s="217"/>
      <c r="HX351" s="217"/>
      <c r="HY351" s="217"/>
      <c r="HZ351" s="217"/>
      <c r="IA351" s="217"/>
      <c r="IB351" s="217"/>
      <c r="IC351" s="217"/>
      <c r="ID351" s="217"/>
      <c r="IE351" s="217"/>
      <c r="IF351" s="217"/>
      <c r="IG351" s="217"/>
      <c r="IH351" s="217"/>
      <c r="II351" s="217"/>
      <c r="IJ351" s="217"/>
      <c r="IK351" s="217"/>
      <c r="IL351" s="217"/>
      <c r="IM351" s="217"/>
      <c r="IN351" s="217"/>
      <c r="IO351" s="217"/>
      <c r="IP351" s="217"/>
      <c r="IQ351" s="217"/>
      <c r="IR351" s="217"/>
      <c r="IS351" s="217"/>
      <c r="IT351" s="217"/>
      <c r="IU351" s="217"/>
      <c r="IV351" s="217"/>
      <c r="IW351" s="217"/>
      <c r="IX351" s="217"/>
      <c r="IY351" s="217"/>
      <c r="IZ351" s="217"/>
      <c r="JA351" s="217"/>
      <c r="JB351" s="217"/>
      <c r="JC351" s="217"/>
      <c r="JD351" s="217"/>
      <c r="JE351" s="217"/>
      <c r="JF351" s="217"/>
      <c r="JG351" s="217"/>
      <c r="JH351" s="217"/>
      <c r="JI351" s="217"/>
      <c r="JJ351" s="217"/>
      <c r="JK351" s="217"/>
      <c r="JL351" s="217"/>
      <c r="JM351" s="217"/>
      <c r="JN351" s="217"/>
      <c r="JO351" s="217"/>
      <c r="JP351" s="217"/>
      <c r="JQ351" s="217"/>
      <c r="JR351" s="217"/>
      <c r="JS351" s="217"/>
      <c r="JT351" s="217"/>
      <c r="JU351" s="217"/>
      <c r="JV351" s="217"/>
      <c r="JW351" s="217"/>
      <c r="JX351" s="217"/>
      <c r="JY351" s="217"/>
      <c r="JZ351" s="217"/>
      <c r="KA351" s="217"/>
      <c r="KB351" s="217"/>
      <c r="KC351" s="217"/>
      <c r="KD351" s="217"/>
      <c r="KE351" s="217"/>
      <c r="KF351" s="217"/>
      <c r="KG351" s="217"/>
      <c r="KH351" s="217"/>
      <c r="KI351" s="217"/>
      <c r="KJ351" s="217"/>
      <c r="KK351" s="217"/>
      <c r="KL351" s="217"/>
      <c r="KM351" s="217"/>
      <c r="KN351" s="217"/>
      <c r="KO351" s="217"/>
      <c r="KP351" s="217"/>
      <c r="KQ351" s="217"/>
      <c r="KR351" s="217"/>
      <c r="KS351" s="217"/>
      <c r="KT351" s="217"/>
      <c r="KU351" s="217"/>
      <c r="KV351" s="217"/>
      <c r="KW351" s="217"/>
      <c r="KX351" s="217"/>
      <c r="KY351" s="217"/>
      <c r="KZ351" s="217"/>
      <c r="LA351" s="217"/>
      <c r="LB351" s="217"/>
      <c r="LC351" s="217"/>
      <c r="LD351" s="217"/>
      <c r="LE351" s="217"/>
      <c r="LF351" s="217"/>
      <c r="LG351" s="217"/>
      <c r="LH351" s="217"/>
      <c r="LI351" s="217"/>
      <c r="LJ351" s="217"/>
      <c r="LK351" s="217"/>
      <c r="LL351" s="217"/>
      <c r="LM351" s="217"/>
      <c r="LN351" s="217"/>
      <c r="LO351" s="217"/>
    </row>
    <row r="352" spans="7:327" x14ac:dyDescent="0.2"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  <c r="AA352" s="217"/>
      <c r="AB352" s="217"/>
      <c r="AC352" s="217"/>
      <c r="AD352" s="217"/>
      <c r="AE352" s="217"/>
      <c r="AF352" s="217"/>
      <c r="AG352" s="217"/>
      <c r="AH352" s="217"/>
      <c r="AI352" s="217"/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AZ352" s="217"/>
      <c r="BA352" s="217"/>
      <c r="BB352" s="217"/>
      <c r="BC352" s="217"/>
      <c r="BD352" s="217"/>
      <c r="BE352" s="217"/>
      <c r="BF352" s="217"/>
      <c r="BG352" s="217"/>
      <c r="BH352" s="217"/>
      <c r="BI352" s="217"/>
      <c r="BJ352" s="217"/>
      <c r="BK352" s="217"/>
      <c r="BL352" s="217"/>
      <c r="BM352" s="217"/>
      <c r="BN352" s="217"/>
      <c r="BO352" s="217"/>
      <c r="BP352" s="217"/>
      <c r="BQ352" s="217"/>
      <c r="BR352" s="217"/>
      <c r="BS352" s="217"/>
      <c r="BT352" s="217"/>
      <c r="BU352" s="217"/>
      <c r="BV352" s="217"/>
      <c r="BW352" s="217"/>
      <c r="BX352" s="217"/>
      <c r="BY352" s="217"/>
      <c r="BZ352" s="217"/>
      <c r="CA352" s="217"/>
      <c r="CB352" s="217"/>
      <c r="CC352" s="217"/>
      <c r="CD352" s="217"/>
      <c r="CE352" s="217"/>
      <c r="CF352" s="217"/>
      <c r="CG352" s="217"/>
      <c r="CH352" s="217"/>
      <c r="CI352" s="217"/>
      <c r="CJ352" s="217"/>
      <c r="CK352" s="217"/>
      <c r="CL352" s="217"/>
      <c r="CM352" s="217"/>
      <c r="CN352" s="217"/>
      <c r="CO352" s="217"/>
      <c r="CP352" s="217"/>
      <c r="CQ352" s="217"/>
      <c r="CR352" s="217"/>
      <c r="CS352" s="217"/>
      <c r="CT352" s="217"/>
      <c r="CU352" s="217"/>
      <c r="CV352" s="217"/>
      <c r="CW352" s="217"/>
      <c r="CX352" s="217"/>
      <c r="CY352" s="217"/>
      <c r="CZ352" s="217"/>
      <c r="DA352" s="217"/>
      <c r="DB352" s="217"/>
      <c r="DC352" s="217"/>
      <c r="DD352" s="217"/>
      <c r="DE352" s="217"/>
      <c r="DF352" s="217"/>
      <c r="DG352" s="217"/>
      <c r="DH352" s="217"/>
      <c r="DI352" s="217"/>
      <c r="DJ352" s="217"/>
      <c r="DK352" s="217"/>
      <c r="DL352" s="217"/>
      <c r="DM352" s="217"/>
      <c r="DN352" s="217"/>
      <c r="DO352" s="217"/>
      <c r="DP352" s="217"/>
      <c r="DQ352" s="217"/>
      <c r="DR352" s="217"/>
      <c r="DS352" s="217"/>
      <c r="DT352" s="217"/>
      <c r="DU352" s="217"/>
      <c r="DV352" s="217"/>
      <c r="DW352" s="217"/>
      <c r="DX352" s="217"/>
      <c r="DY352" s="217"/>
      <c r="DZ352" s="217"/>
      <c r="EA352" s="217"/>
      <c r="EB352" s="217"/>
      <c r="EC352" s="217"/>
      <c r="ED352" s="217"/>
      <c r="EE352" s="217"/>
      <c r="EF352" s="217"/>
      <c r="EG352" s="217"/>
      <c r="EH352" s="217"/>
      <c r="EI352" s="217"/>
      <c r="EJ352" s="217"/>
      <c r="EK352" s="217"/>
      <c r="EL352" s="217"/>
      <c r="EM352" s="217"/>
      <c r="EN352" s="217"/>
      <c r="EO352" s="217"/>
      <c r="EP352" s="217"/>
      <c r="EQ352" s="217"/>
      <c r="ER352" s="217"/>
      <c r="ES352" s="217"/>
      <c r="ET352" s="217"/>
      <c r="EU352" s="217"/>
      <c r="EV352" s="217"/>
      <c r="EW352" s="217"/>
      <c r="EX352" s="217"/>
      <c r="EY352" s="217"/>
      <c r="EZ352" s="217"/>
      <c r="FA352" s="217"/>
      <c r="FB352" s="217"/>
      <c r="FC352" s="217"/>
      <c r="FD352" s="217"/>
      <c r="FE352" s="217"/>
      <c r="FF352" s="217"/>
      <c r="FG352" s="217"/>
      <c r="FH352" s="217"/>
      <c r="FI352" s="217"/>
      <c r="FJ352" s="217"/>
      <c r="FK352" s="217"/>
      <c r="FL352" s="217"/>
      <c r="FM352" s="217"/>
      <c r="FN352" s="217"/>
      <c r="FO352" s="217"/>
      <c r="FP352" s="217"/>
      <c r="FQ352" s="217"/>
      <c r="FR352" s="217"/>
      <c r="FS352" s="217"/>
      <c r="FT352" s="217"/>
      <c r="FU352" s="217"/>
      <c r="FV352" s="217"/>
      <c r="FW352" s="217"/>
      <c r="FX352" s="217"/>
      <c r="FY352" s="217"/>
      <c r="FZ352" s="217"/>
      <c r="GA352" s="217"/>
      <c r="GB352" s="217"/>
      <c r="GC352" s="217"/>
      <c r="GD352" s="217"/>
      <c r="GE352" s="217"/>
      <c r="GF352" s="217"/>
      <c r="GG352" s="217"/>
      <c r="GH352" s="217"/>
      <c r="GI352" s="217"/>
      <c r="GJ352" s="217"/>
      <c r="GK352" s="217"/>
      <c r="GL352" s="217"/>
      <c r="GM352" s="217"/>
      <c r="GN352" s="217"/>
      <c r="GO352" s="217"/>
      <c r="GP352" s="217"/>
      <c r="GQ352" s="217"/>
      <c r="GR352" s="217"/>
      <c r="GS352" s="217"/>
      <c r="GT352" s="217"/>
      <c r="GU352" s="217"/>
      <c r="GV352" s="217"/>
      <c r="GW352" s="217"/>
      <c r="GX352" s="217"/>
      <c r="GY352" s="217"/>
      <c r="GZ352" s="217"/>
      <c r="HA352" s="217"/>
      <c r="HB352" s="217"/>
      <c r="HC352" s="217"/>
      <c r="HD352" s="217"/>
      <c r="HE352" s="217"/>
      <c r="HF352" s="217"/>
      <c r="HG352" s="217"/>
      <c r="HH352" s="217"/>
      <c r="HI352" s="217"/>
      <c r="HJ352" s="217"/>
      <c r="HK352" s="217"/>
      <c r="HL352" s="217"/>
      <c r="HM352" s="217"/>
      <c r="HN352" s="217"/>
      <c r="HO352" s="217"/>
      <c r="HP352" s="217"/>
      <c r="HQ352" s="217"/>
      <c r="HR352" s="217"/>
      <c r="HS352" s="217"/>
      <c r="HT352" s="217"/>
      <c r="HU352" s="217"/>
      <c r="HV352" s="217"/>
      <c r="HW352" s="217"/>
      <c r="HX352" s="217"/>
      <c r="HY352" s="217"/>
      <c r="HZ352" s="217"/>
      <c r="IA352" s="217"/>
      <c r="IB352" s="217"/>
      <c r="IC352" s="217"/>
      <c r="ID352" s="217"/>
      <c r="IE352" s="217"/>
      <c r="IF352" s="217"/>
      <c r="IG352" s="217"/>
      <c r="IH352" s="217"/>
      <c r="II352" s="217"/>
      <c r="IJ352" s="217"/>
      <c r="IK352" s="217"/>
      <c r="IL352" s="217"/>
      <c r="IM352" s="217"/>
      <c r="IN352" s="217"/>
      <c r="IO352" s="217"/>
      <c r="IP352" s="217"/>
      <c r="IQ352" s="217"/>
      <c r="IR352" s="217"/>
      <c r="IS352" s="217"/>
      <c r="IT352" s="217"/>
      <c r="IU352" s="217"/>
      <c r="IV352" s="217"/>
      <c r="IW352" s="217"/>
      <c r="IX352" s="217"/>
      <c r="IY352" s="217"/>
      <c r="IZ352" s="217"/>
      <c r="JA352" s="217"/>
      <c r="JB352" s="217"/>
      <c r="JC352" s="217"/>
      <c r="JD352" s="217"/>
      <c r="JE352" s="217"/>
      <c r="JF352" s="217"/>
      <c r="JG352" s="217"/>
      <c r="JH352" s="217"/>
      <c r="JI352" s="217"/>
      <c r="JJ352" s="217"/>
      <c r="JK352" s="217"/>
      <c r="JL352" s="217"/>
      <c r="JM352" s="217"/>
      <c r="JN352" s="217"/>
      <c r="JO352" s="217"/>
      <c r="JP352" s="217"/>
      <c r="JQ352" s="217"/>
      <c r="JR352" s="217"/>
      <c r="JS352" s="217"/>
      <c r="JT352" s="217"/>
      <c r="JU352" s="217"/>
      <c r="JV352" s="217"/>
      <c r="JW352" s="217"/>
      <c r="JX352" s="217"/>
      <c r="JY352" s="217"/>
      <c r="JZ352" s="217"/>
      <c r="KA352" s="217"/>
      <c r="KB352" s="217"/>
      <c r="KC352" s="217"/>
      <c r="KD352" s="217"/>
      <c r="KE352" s="217"/>
      <c r="KF352" s="217"/>
      <c r="KG352" s="217"/>
      <c r="KH352" s="217"/>
      <c r="KI352" s="217"/>
      <c r="KJ352" s="217"/>
      <c r="KK352" s="217"/>
      <c r="KL352" s="217"/>
      <c r="KM352" s="217"/>
      <c r="KN352" s="217"/>
      <c r="KO352" s="217"/>
      <c r="KP352" s="217"/>
      <c r="KQ352" s="217"/>
      <c r="KR352" s="217"/>
      <c r="KS352" s="217"/>
      <c r="KT352" s="217"/>
      <c r="KU352" s="217"/>
      <c r="KV352" s="217"/>
      <c r="KW352" s="217"/>
      <c r="KX352" s="217"/>
      <c r="KY352" s="217"/>
      <c r="KZ352" s="217"/>
      <c r="LA352" s="217"/>
      <c r="LB352" s="217"/>
      <c r="LC352" s="217"/>
      <c r="LD352" s="217"/>
      <c r="LE352" s="217"/>
      <c r="LF352" s="217"/>
      <c r="LG352" s="217"/>
      <c r="LH352" s="217"/>
      <c r="LI352" s="217"/>
      <c r="LJ352" s="217"/>
      <c r="LK352" s="217"/>
      <c r="LL352" s="217"/>
      <c r="LM352" s="217"/>
      <c r="LN352" s="217"/>
      <c r="LO352" s="217"/>
    </row>
    <row r="353" spans="7:327" x14ac:dyDescent="0.2"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X353" s="217"/>
      <c r="Y353" s="217"/>
      <c r="Z353" s="217"/>
      <c r="AA353" s="217"/>
      <c r="AB353" s="217"/>
      <c r="AC353" s="217"/>
      <c r="AD353" s="217"/>
      <c r="AE353" s="217"/>
      <c r="AF353" s="217"/>
      <c r="AG353" s="217"/>
      <c r="AH353" s="217"/>
      <c r="AI353" s="217"/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  <c r="AW353" s="217"/>
      <c r="AX353" s="217"/>
      <c r="AY353" s="217"/>
      <c r="AZ353" s="217"/>
      <c r="BA353" s="217"/>
      <c r="BB353" s="217"/>
      <c r="BC353" s="217"/>
      <c r="BD353" s="217"/>
      <c r="BE353" s="217"/>
      <c r="BF353" s="217"/>
      <c r="BG353" s="217"/>
      <c r="BH353" s="217"/>
      <c r="BI353" s="217"/>
      <c r="BJ353" s="217"/>
      <c r="BK353" s="217"/>
      <c r="BL353" s="217"/>
      <c r="BM353" s="217"/>
      <c r="BN353" s="217"/>
      <c r="BO353" s="217"/>
      <c r="BP353" s="217"/>
      <c r="BQ353" s="217"/>
      <c r="BR353" s="217"/>
      <c r="BS353" s="217"/>
      <c r="BT353" s="217"/>
      <c r="BU353" s="217"/>
      <c r="BV353" s="217"/>
      <c r="BW353" s="217"/>
      <c r="BX353" s="217"/>
      <c r="BY353" s="217"/>
      <c r="BZ353" s="217"/>
      <c r="CA353" s="217"/>
      <c r="CB353" s="217"/>
      <c r="CC353" s="217"/>
      <c r="CD353" s="217"/>
      <c r="CE353" s="217"/>
      <c r="CF353" s="217"/>
      <c r="CG353" s="217"/>
      <c r="CH353" s="217"/>
      <c r="CI353" s="217"/>
      <c r="CJ353" s="217"/>
      <c r="CK353" s="217"/>
      <c r="CL353" s="217"/>
      <c r="CM353" s="217"/>
      <c r="CN353" s="217"/>
      <c r="CO353" s="217"/>
      <c r="CP353" s="217"/>
      <c r="CQ353" s="217"/>
      <c r="CR353" s="217"/>
      <c r="CS353" s="217"/>
      <c r="CT353" s="217"/>
      <c r="CU353" s="217"/>
      <c r="CV353" s="217"/>
      <c r="CW353" s="217"/>
      <c r="CX353" s="217"/>
      <c r="CY353" s="217"/>
      <c r="CZ353" s="217"/>
      <c r="DA353" s="217"/>
      <c r="DB353" s="217"/>
      <c r="DC353" s="217"/>
      <c r="DD353" s="217"/>
      <c r="DE353" s="217"/>
      <c r="DF353" s="217"/>
      <c r="DG353" s="217"/>
      <c r="DH353" s="217"/>
      <c r="DI353" s="217"/>
      <c r="DJ353" s="217"/>
      <c r="DK353" s="217"/>
      <c r="DL353" s="217"/>
      <c r="DM353" s="217"/>
      <c r="DN353" s="217"/>
      <c r="DO353" s="217"/>
      <c r="DP353" s="217"/>
      <c r="DQ353" s="217"/>
      <c r="DR353" s="217"/>
      <c r="DS353" s="217"/>
      <c r="DT353" s="217"/>
      <c r="DU353" s="217"/>
      <c r="DV353" s="217"/>
      <c r="DW353" s="217"/>
      <c r="DX353" s="217"/>
      <c r="DY353" s="217"/>
      <c r="DZ353" s="217"/>
      <c r="EA353" s="217"/>
      <c r="EB353" s="217"/>
      <c r="EC353" s="217"/>
      <c r="ED353" s="217"/>
      <c r="EE353" s="217"/>
      <c r="EF353" s="217"/>
      <c r="EG353" s="217"/>
      <c r="EH353" s="217"/>
      <c r="EI353" s="217"/>
      <c r="EJ353" s="217"/>
      <c r="EK353" s="217"/>
      <c r="EL353" s="217"/>
      <c r="EM353" s="217"/>
      <c r="EN353" s="217"/>
      <c r="EO353" s="217"/>
      <c r="EP353" s="217"/>
      <c r="EQ353" s="217"/>
      <c r="ER353" s="217"/>
      <c r="ES353" s="217"/>
      <c r="ET353" s="217"/>
      <c r="EU353" s="217"/>
      <c r="EV353" s="217"/>
      <c r="EW353" s="217"/>
      <c r="EX353" s="217"/>
      <c r="EY353" s="217"/>
      <c r="EZ353" s="217"/>
      <c r="FA353" s="217"/>
      <c r="FB353" s="217"/>
      <c r="FC353" s="217"/>
      <c r="FD353" s="217"/>
      <c r="FE353" s="217"/>
      <c r="FF353" s="217"/>
      <c r="FG353" s="217"/>
      <c r="FH353" s="217"/>
      <c r="FI353" s="217"/>
      <c r="FJ353" s="217"/>
      <c r="FK353" s="217"/>
      <c r="FL353" s="217"/>
      <c r="FM353" s="217"/>
      <c r="FN353" s="217"/>
      <c r="FO353" s="217"/>
      <c r="FP353" s="217"/>
      <c r="FQ353" s="217"/>
      <c r="FR353" s="217"/>
      <c r="FS353" s="217"/>
      <c r="FT353" s="217"/>
      <c r="FU353" s="217"/>
      <c r="FV353" s="217"/>
      <c r="FW353" s="217"/>
      <c r="FX353" s="217"/>
      <c r="FY353" s="217"/>
      <c r="FZ353" s="217"/>
      <c r="GA353" s="217"/>
      <c r="GB353" s="217"/>
      <c r="GC353" s="217"/>
      <c r="GD353" s="217"/>
      <c r="GE353" s="217"/>
      <c r="GF353" s="217"/>
      <c r="GG353" s="217"/>
      <c r="GH353" s="217"/>
      <c r="GI353" s="217"/>
      <c r="GJ353" s="217"/>
      <c r="GK353" s="217"/>
      <c r="GL353" s="217"/>
      <c r="GM353" s="217"/>
      <c r="GN353" s="217"/>
      <c r="GO353" s="217"/>
      <c r="GP353" s="217"/>
      <c r="GQ353" s="217"/>
      <c r="GR353" s="217"/>
      <c r="GS353" s="217"/>
      <c r="GT353" s="217"/>
      <c r="GU353" s="217"/>
      <c r="GV353" s="217"/>
      <c r="GW353" s="217"/>
      <c r="GX353" s="217"/>
      <c r="GY353" s="217"/>
      <c r="GZ353" s="217"/>
      <c r="HA353" s="217"/>
      <c r="HB353" s="217"/>
      <c r="HC353" s="217"/>
      <c r="HD353" s="217"/>
      <c r="HE353" s="217"/>
      <c r="HF353" s="217"/>
      <c r="HG353" s="217"/>
      <c r="HH353" s="217"/>
      <c r="HI353" s="217"/>
      <c r="HJ353" s="217"/>
      <c r="HK353" s="217"/>
      <c r="HL353" s="217"/>
      <c r="HM353" s="217"/>
      <c r="HN353" s="217"/>
      <c r="HO353" s="217"/>
      <c r="HP353" s="217"/>
      <c r="HQ353" s="217"/>
      <c r="HR353" s="217"/>
      <c r="HS353" s="217"/>
      <c r="HT353" s="217"/>
      <c r="HU353" s="217"/>
      <c r="HV353" s="217"/>
      <c r="HW353" s="217"/>
      <c r="HX353" s="217"/>
      <c r="HY353" s="217"/>
      <c r="HZ353" s="217"/>
      <c r="IA353" s="217"/>
      <c r="IB353" s="217"/>
      <c r="IC353" s="217"/>
      <c r="ID353" s="217"/>
      <c r="IE353" s="217"/>
      <c r="IF353" s="217"/>
      <c r="IG353" s="217"/>
      <c r="IH353" s="217"/>
      <c r="II353" s="217"/>
      <c r="IJ353" s="217"/>
      <c r="IK353" s="217"/>
      <c r="IL353" s="217"/>
      <c r="IM353" s="217"/>
      <c r="IN353" s="217"/>
      <c r="IO353" s="217"/>
      <c r="IP353" s="217"/>
      <c r="IQ353" s="217"/>
      <c r="IR353" s="217"/>
      <c r="IS353" s="217"/>
      <c r="IT353" s="217"/>
      <c r="IU353" s="217"/>
      <c r="IV353" s="217"/>
      <c r="IW353" s="217"/>
      <c r="IX353" s="217"/>
      <c r="IY353" s="217"/>
      <c r="IZ353" s="217"/>
      <c r="JA353" s="217"/>
      <c r="JB353" s="217"/>
      <c r="JC353" s="217"/>
      <c r="JD353" s="217"/>
      <c r="JE353" s="217"/>
      <c r="JF353" s="217"/>
      <c r="JG353" s="217"/>
      <c r="JH353" s="217"/>
      <c r="JI353" s="217"/>
      <c r="JJ353" s="217"/>
      <c r="JK353" s="217"/>
      <c r="JL353" s="217"/>
      <c r="JM353" s="217"/>
      <c r="JN353" s="217"/>
      <c r="JO353" s="217"/>
      <c r="JP353" s="217"/>
      <c r="JQ353" s="217"/>
      <c r="JR353" s="217"/>
      <c r="JS353" s="217"/>
      <c r="JT353" s="217"/>
      <c r="JU353" s="217"/>
      <c r="JV353" s="217"/>
      <c r="JW353" s="217"/>
      <c r="JX353" s="217"/>
      <c r="JY353" s="217"/>
      <c r="JZ353" s="217"/>
      <c r="KA353" s="217"/>
      <c r="KB353" s="217"/>
      <c r="KC353" s="217"/>
      <c r="KD353" s="217"/>
      <c r="KE353" s="217"/>
      <c r="KF353" s="217"/>
      <c r="KG353" s="217"/>
      <c r="KH353" s="217"/>
      <c r="KI353" s="217"/>
      <c r="KJ353" s="217"/>
      <c r="KK353" s="217"/>
      <c r="KL353" s="217"/>
      <c r="KM353" s="217"/>
      <c r="KN353" s="217"/>
      <c r="KO353" s="217"/>
      <c r="KP353" s="217"/>
      <c r="KQ353" s="217"/>
      <c r="KR353" s="217"/>
      <c r="KS353" s="217"/>
      <c r="KT353" s="217"/>
      <c r="KU353" s="217"/>
      <c r="KV353" s="217"/>
      <c r="KW353" s="217"/>
      <c r="KX353" s="217"/>
      <c r="KY353" s="217"/>
      <c r="KZ353" s="217"/>
      <c r="LA353" s="217"/>
      <c r="LB353" s="217"/>
      <c r="LC353" s="217"/>
      <c r="LD353" s="217"/>
      <c r="LE353" s="217"/>
      <c r="LF353" s="217"/>
      <c r="LG353" s="217"/>
      <c r="LH353" s="217"/>
      <c r="LI353" s="217"/>
      <c r="LJ353" s="217"/>
      <c r="LK353" s="217"/>
      <c r="LL353" s="217"/>
      <c r="LM353" s="217"/>
      <c r="LN353" s="217"/>
      <c r="LO353" s="217"/>
    </row>
    <row r="354" spans="7:327" x14ac:dyDescent="0.2"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17"/>
      <c r="W354" s="217"/>
      <c r="X354" s="217"/>
      <c r="Y354" s="217"/>
      <c r="Z354" s="217"/>
      <c r="AA354" s="217"/>
      <c r="AB354" s="217"/>
      <c r="AC354" s="217"/>
      <c r="AD354" s="217"/>
      <c r="AE354" s="217"/>
      <c r="AF354" s="217"/>
      <c r="AG354" s="217"/>
      <c r="AH354" s="217"/>
      <c r="AI354" s="217"/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  <c r="AW354" s="217"/>
      <c r="AX354" s="217"/>
      <c r="AY354" s="217"/>
      <c r="AZ354" s="217"/>
      <c r="BA354" s="217"/>
      <c r="BB354" s="217"/>
      <c r="BC354" s="217"/>
      <c r="BD354" s="217"/>
      <c r="BE354" s="217"/>
      <c r="BF354" s="217"/>
      <c r="BG354" s="217"/>
      <c r="BH354" s="217"/>
      <c r="BI354" s="217"/>
      <c r="BJ354" s="217"/>
      <c r="BK354" s="217"/>
      <c r="BL354" s="217"/>
      <c r="BM354" s="217"/>
      <c r="BN354" s="217"/>
      <c r="BO354" s="217"/>
      <c r="BP354" s="217"/>
      <c r="BQ354" s="217"/>
      <c r="BR354" s="217"/>
      <c r="BS354" s="217"/>
      <c r="BT354" s="217"/>
      <c r="BU354" s="217"/>
      <c r="BV354" s="217"/>
      <c r="BW354" s="217"/>
      <c r="BX354" s="217"/>
      <c r="BY354" s="217"/>
      <c r="BZ354" s="217"/>
      <c r="CA354" s="217"/>
      <c r="CB354" s="217"/>
      <c r="CC354" s="217"/>
      <c r="CD354" s="217"/>
      <c r="CE354" s="217"/>
      <c r="CF354" s="217"/>
      <c r="CG354" s="217"/>
      <c r="CH354" s="217"/>
      <c r="CI354" s="217"/>
      <c r="CJ354" s="217"/>
      <c r="CK354" s="217"/>
      <c r="CL354" s="217"/>
      <c r="CM354" s="217"/>
      <c r="CN354" s="217"/>
      <c r="CO354" s="217"/>
      <c r="CP354" s="217"/>
      <c r="CQ354" s="217"/>
      <c r="CR354" s="217"/>
      <c r="CS354" s="217"/>
      <c r="CT354" s="217"/>
      <c r="CU354" s="217"/>
      <c r="CV354" s="217"/>
      <c r="CW354" s="217"/>
      <c r="CX354" s="217"/>
      <c r="CY354" s="217"/>
      <c r="CZ354" s="217"/>
      <c r="DA354" s="217"/>
      <c r="DB354" s="217"/>
      <c r="DC354" s="217"/>
      <c r="DD354" s="217"/>
      <c r="DE354" s="217"/>
      <c r="DF354" s="217"/>
      <c r="DG354" s="217"/>
      <c r="DH354" s="217"/>
      <c r="DI354" s="217"/>
      <c r="DJ354" s="217"/>
      <c r="DK354" s="217"/>
      <c r="DL354" s="217"/>
      <c r="DM354" s="217"/>
      <c r="DN354" s="217"/>
      <c r="DO354" s="217"/>
      <c r="DP354" s="217"/>
      <c r="DQ354" s="217"/>
      <c r="DR354" s="217"/>
      <c r="DS354" s="217"/>
      <c r="DT354" s="217"/>
      <c r="DU354" s="217"/>
      <c r="DV354" s="217"/>
      <c r="DW354" s="217"/>
      <c r="DX354" s="217"/>
      <c r="DY354" s="217"/>
      <c r="DZ354" s="217"/>
      <c r="EA354" s="217"/>
      <c r="EB354" s="217"/>
      <c r="EC354" s="217"/>
      <c r="ED354" s="217"/>
      <c r="EE354" s="217"/>
      <c r="EF354" s="217"/>
      <c r="EG354" s="217"/>
      <c r="EH354" s="217"/>
      <c r="EI354" s="217"/>
      <c r="EJ354" s="217"/>
      <c r="EK354" s="217"/>
      <c r="EL354" s="217"/>
      <c r="EM354" s="217"/>
      <c r="EN354" s="217"/>
      <c r="EO354" s="217"/>
      <c r="EP354" s="217"/>
      <c r="EQ354" s="217"/>
      <c r="ER354" s="217"/>
      <c r="ES354" s="217"/>
      <c r="ET354" s="217"/>
      <c r="EU354" s="217"/>
      <c r="EV354" s="217"/>
      <c r="EW354" s="217"/>
      <c r="EX354" s="217"/>
      <c r="EY354" s="217"/>
      <c r="EZ354" s="217"/>
      <c r="FA354" s="217"/>
      <c r="FB354" s="217"/>
      <c r="FC354" s="217"/>
      <c r="FD354" s="217"/>
      <c r="FE354" s="217"/>
      <c r="FF354" s="217"/>
      <c r="FG354" s="217"/>
      <c r="FH354" s="217"/>
      <c r="FI354" s="217"/>
      <c r="FJ354" s="217"/>
      <c r="FK354" s="217"/>
      <c r="FL354" s="217"/>
      <c r="FM354" s="217"/>
      <c r="FN354" s="217"/>
      <c r="FO354" s="217"/>
      <c r="FP354" s="217"/>
      <c r="FQ354" s="217"/>
      <c r="FR354" s="217"/>
      <c r="FS354" s="217"/>
      <c r="FT354" s="217"/>
      <c r="FU354" s="217"/>
      <c r="FV354" s="217"/>
      <c r="FW354" s="217"/>
      <c r="FX354" s="217"/>
      <c r="FY354" s="217"/>
      <c r="FZ354" s="217"/>
      <c r="GA354" s="217"/>
      <c r="GB354" s="217"/>
      <c r="GC354" s="217"/>
      <c r="GD354" s="217"/>
      <c r="GE354" s="217"/>
      <c r="GF354" s="217"/>
      <c r="GG354" s="217"/>
      <c r="GH354" s="217"/>
      <c r="GI354" s="217"/>
      <c r="GJ354" s="217"/>
      <c r="GK354" s="217"/>
      <c r="GL354" s="217"/>
      <c r="GM354" s="217"/>
      <c r="GN354" s="217"/>
      <c r="GO354" s="217"/>
      <c r="GP354" s="217"/>
      <c r="GQ354" s="217"/>
      <c r="GR354" s="217"/>
      <c r="GS354" s="217"/>
      <c r="GT354" s="217"/>
      <c r="GU354" s="217"/>
      <c r="GV354" s="217"/>
      <c r="GW354" s="217"/>
      <c r="GX354" s="217"/>
      <c r="GY354" s="217"/>
      <c r="GZ354" s="217"/>
      <c r="HA354" s="217"/>
      <c r="HB354" s="217"/>
      <c r="HC354" s="217"/>
      <c r="HD354" s="217"/>
      <c r="HE354" s="217"/>
      <c r="HF354" s="217"/>
      <c r="HG354" s="217"/>
      <c r="HH354" s="217"/>
      <c r="HI354" s="217"/>
      <c r="HJ354" s="217"/>
      <c r="HK354" s="217"/>
      <c r="HL354" s="217"/>
      <c r="HM354" s="217"/>
      <c r="HN354" s="217"/>
      <c r="HO354" s="217"/>
      <c r="HP354" s="217"/>
      <c r="HQ354" s="217"/>
      <c r="HR354" s="217"/>
      <c r="HS354" s="217"/>
      <c r="HT354" s="217"/>
      <c r="HU354" s="217"/>
      <c r="HV354" s="217"/>
      <c r="HW354" s="217"/>
      <c r="HX354" s="217"/>
      <c r="HY354" s="217"/>
      <c r="HZ354" s="217"/>
      <c r="IA354" s="217"/>
      <c r="IB354" s="217"/>
      <c r="IC354" s="217"/>
      <c r="ID354" s="217"/>
      <c r="IE354" s="217"/>
      <c r="IF354" s="217"/>
      <c r="IG354" s="217"/>
      <c r="IH354" s="217"/>
      <c r="II354" s="217"/>
      <c r="IJ354" s="217"/>
      <c r="IK354" s="217"/>
      <c r="IL354" s="217"/>
      <c r="IM354" s="217"/>
      <c r="IN354" s="217"/>
      <c r="IO354" s="217"/>
      <c r="IP354" s="217"/>
      <c r="IQ354" s="217"/>
      <c r="IR354" s="217"/>
      <c r="IS354" s="217"/>
      <c r="IT354" s="217"/>
      <c r="IU354" s="217"/>
      <c r="IV354" s="217"/>
      <c r="IW354" s="217"/>
      <c r="IX354" s="217"/>
      <c r="IY354" s="217"/>
      <c r="IZ354" s="217"/>
      <c r="JA354" s="217"/>
      <c r="JB354" s="217"/>
      <c r="JC354" s="217"/>
      <c r="JD354" s="217"/>
      <c r="JE354" s="217"/>
      <c r="JF354" s="217"/>
      <c r="JG354" s="217"/>
      <c r="JH354" s="217"/>
      <c r="JI354" s="217"/>
      <c r="JJ354" s="217"/>
      <c r="JK354" s="217"/>
      <c r="JL354" s="217"/>
      <c r="JM354" s="217"/>
      <c r="JN354" s="217"/>
      <c r="JO354" s="217"/>
      <c r="JP354" s="217"/>
      <c r="JQ354" s="217"/>
      <c r="JR354" s="217"/>
      <c r="JS354" s="217"/>
      <c r="JT354" s="217"/>
      <c r="JU354" s="217"/>
      <c r="JV354" s="217"/>
      <c r="JW354" s="217"/>
      <c r="JX354" s="217"/>
      <c r="JY354" s="217"/>
      <c r="JZ354" s="217"/>
      <c r="KA354" s="217"/>
      <c r="KB354" s="217"/>
      <c r="KC354" s="217"/>
      <c r="KD354" s="217"/>
      <c r="KE354" s="217"/>
      <c r="KF354" s="217"/>
      <c r="KG354" s="217"/>
      <c r="KH354" s="217"/>
      <c r="KI354" s="217"/>
      <c r="KJ354" s="217"/>
      <c r="KK354" s="217"/>
      <c r="KL354" s="217"/>
      <c r="KM354" s="217"/>
      <c r="KN354" s="217"/>
      <c r="KO354" s="217"/>
      <c r="KP354" s="217"/>
      <c r="KQ354" s="217"/>
      <c r="KR354" s="217"/>
      <c r="KS354" s="217"/>
      <c r="KT354" s="217"/>
      <c r="KU354" s="217"/>
      <c r="KV354" s="217"/>
      <c r="KW354" s="217"/>
      <c r="KX354" s="217"/>
      <c r="KY354" s="217"/>
      <c r="KZ354" s="217"/>
      <c r="LA354" s="217"/>
      <c r="LB354" s="217"/>
      <c r="LC354" s="217"/>
      <c r="LD354" s="217"/>
      <c r="LE354" s="217"/>
      <c r="LF354" s="217"/>
      <c r="LG354" s="217"/>
      <c r="LH354" s="217"/>
      <c r="LI354" s="217"/>
      <c r="LJ354" s="217"/>
      <c r="LK354" s="217"/>
      <c r="LL354" s="217"/>
      <c r="LM354" s="217"/>
      <c r="LN354" s="217"/>
      <c r="LO354" s="217"/>
    </row>
    <row r="355" spans="7:327" x14ac:dyDescent="0.2"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  <c r="AA355" s="217"/>
      <c r="AB355" s="217"/>
      <c r="AC355" s="217"/>
      <c r="AD355" s="217"/>
      <c r="AE355" s="217"/>
      <c r="AF355" s="217"/>
      <c r="AG355" s="217"/>
      <c r="AH355" s="217"/>
      <c r="AI355" s="217"/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AZ355" s="217"/>
      <c r="BA355" s="217"/>
      <c r="BB355" s="217"/>
      <c r="BC355" s="217"/>
      <c r="BD355" s="217"/>
      <c r="BE355" s="217"/>
      <c r="BF355" s="217"/>
      <c r="BG355" s="217"/>
      <c r="BH355" s="217"/>
      <c r="BI355" s="217"/>
      <c r="BJ355" s="217"/>
      <c r="BK355" s="217"/>
      <c r="BL355" s="217"/>
      <c r="BM355" s="217"/>
      <c r="BN355" s="217"/>
      <c r="BO355" s="217"/>
      <c r="BP355" s="217"/>
      <c r="BQ355" s="217"/>
      <c r="BR355" s="217"/>
      <c r="BS355" s="217"/>
      <c r="BT355" s="217"/>
      <c r="BU355" s="217"/>
      <c r="BV355" s="217"/>
      <c r="BW355" s="217"/>
      <c r="BX355" s="217"/>
      <c r="BY355" s="217"/>
      <c r="BZ355" s="217"/>
      <c r="CA355" s="217"/>
      <c r="CB355" s="217"/>
      <c r="CC355" s="217"/>
      <c r="CD355" s="217"/>
      <c r="CE355" s="217"/>
      <c r="CF355" s="217"/>
      <c r="CG355" s="217"/>
      <c r="CH355" s="217"/>
      <c r="CI355" s="217"/>
      <c r="CJ355" s="217"/>
      <c r="CK355" s="217"/>
      <c r="CL355" s="217"/>
      <c r="CM355" s="217"/>
      <c r="CN355" s="217"/>
      <c r="CO355" s="217"/>
      <c r="CP355" s="217"/>
      <c r="CQ355" s="217"/>
      <c r="CR355" s="217"/>
      <c r="CS355" s="217"/>
      <c r="CT355" s="217"/>
      <c r="CU355" s="217"/>
      <c r="CV355" s="217"/>
      <c r="CW355" s="217"/>
      <c r="CX355" s="217"/>
      <c r="CY355" s="217"/>
      <c r="CZ355" s="217"/>
      <c r="DA355" s="217"/>
      <c r="DB355" s="217"/>
      <c r="DC355" s="217"/>
      <c r="DD355" s="217"/>
      <c r="DE355" s="217"/>
      <c r="DF355" s="217"/>
      <c r="DG355" s="217"/>
      <c r="DH355" s="217"/>
      <c r="DI355" s="217"/>
      <c r="DJ355" s="217"/>
      <c r="DK355" s="217"/>
      <c r="DL355" s="217"/>
      <c r="DM355" s="217"/>
      <c r="DN355" s="217"/>
      <c r="DO355" s="217"/>
      <c r="DP355" s="217"/>
      <c r="DQ355" s="217"/>
      <c r="DR355" s="217"/>
      <c r="DS355" s="217"/>
      <c r="DT355" s="217"/>
      <c r="DU355" s="217"/>
      <c r="DV355" s="217"/>
      <c r="DW355" s="217"/>
      <c r="DX355" s="217"/>
      <c r="DY355" s="217"/>
      <c r="DZ355" s="217"/>
      <c r="EA355" s="217"/>
      <c r="EB355" s="217"/>
      <c r="EC355" s="217"/>
      <c r="ED355" s="217"/>
      <c r="EE355" s="217"/>
      <c r="EF355" s="217"/>
      <c r="EG355" s="217"/>
      <c r="EH355" s="217"/>
      <c r="EI355" s="217"/>
      <c r="EJ355" s="217"/>
      <c r="EK355" s="217"/>
      <c r="EL355" s="217"/>
      <c r="EM355" s="217"/>
      <c r="EN355" s="217"/>
      <c r="EO355" s="217"/>
      <c r="EP355" s="217"/>
      <c r="EQ355" s="217"/>
      <c r="ER355" s="217"/>
      <c r="ES355" s="217"/>
      <c r="ET355" s="217"/>
      <c r="EU355" s="217"/>
      <c r="EV355" s="217"/>
      <c r="EW355" s="217"/>
      <c r="EX355" s="217"/>
      <c r="EY355" s="217"/>
      <c r="EZ355" s="217"/>
      <c r="FA355" s="217"/>
      <c r="FB355" s="217"/>
      <c r="FC355" s="217"/>
      <c r="FD355" s="217"/>
      <c r="FE355" s="217"/>
      <c r="FF355" s="217"/>
      <c r="FG355" s="217"/>
      <c r="FH355" s="217"/>
      <c r="FI355" s="217"/>
      <c r="FJ355" s="217"/>
      <c r="FK355" s="217"/>
      <c r="FL355" s="217"/>
      <c r="FM355" s="217"/>
      <c r="FN355" s="217"/>
      <c r="FO355" s="217"/>
      <c r="FP355" s="217"/>
      <c r="FQ355" s="217"/>
      <c r="FR355" s="217"/>
      <c r="FS355" s="217"/>
      <c r="FT355" s="217"/>
      <c r="FU355" s="217"/>
      <c r="FV355" s="217"/>
      <c r="FW355" s="217"/>
      <c r="FX355" s="217"/>
      <c r="FY355" s="217"/>
      <c r="FZ355" s="217"/>
      <c r="GA355" s="217"/>
      <c r="GB355" s="217"/>
      <c r="GC355" s="217"/>
      <c r="GD355" s="217"/>
      <c r="GE355" s="217"/>
      <c r="GF355" s="217"/>
      <c r="GG355" s="217"/>
      <c r="GH355" s="217"/>
      <c r="GI355" s="217"/>
      <c r="GJ355" s="217"/>
      <c r="GK355" s="217"/>
      <c r="GL355" s="217"/>
      <c r="GM355" s="217"/>
      <c r="GN355" s="217"/>
      <c r="GO355" s="217"/>
      <c r="GP355" s="217"/>
      <c r="GQ355" s="217"/>
      <c r="GR355" s="217"/>
      <c r="GS355" s="217"/>
      <c r="GT355" s="217"/>
      <c r="GU355" s="217"/>
      <c r="GV355" s="217"/>
      <c r="GW355" s="217"/>
      <c r="GX355" s="217"/>
      <c r="GY355" s="217"/>
      <c r="GZ355" s="217"/>
      <c r="HA355" s="217"/>
      <c r="HB355" s="217"/>
      <c r="HC355" s="217"/>
      <c r="HD355" s="217"/>
      <c r="HE355" s="217"/>
      <c r="HF355" s="217"/>
      <c r="HG355" s="217"/>
      <c r="HH355" s="217"/>
      <c r="HI355" s="217"/>
      <c r="HJ355" s="217"/>
      <c r="HK355" s="217"/>
      <c r="HL355" s="217"/>
      <c r="HM355" s="217"/>
      <c r="HN355" s="217"/>
      <c r="HO355" s="217"/>
      <c r="HP355" s="217"/>
      <c r="HQ355" s="217"/>
      <c r="HR355" s="217"/>
      <c r="HS355" s="217"/>
      <c r="HT355" s="217"/>
      <c r="HU355" s="217"/>
      <c r="HV355" s="217"/>
      <c r="HW355" s="217"/>
      <c r="HX355" s="217"/>
      <c r="HY355" s="217"/>
      <c r="HZ355" s="217"/>
      <c r="IA355" s="217"/>
      <c r="IB355" s="217"/>
      <c r="IC355" s="217"/>
      <c r="ID355" s="217"/>
      <c r="IE355" s="217"/>
      <c r="IF355" s="217"/>
      <c r="IG355" s="217"/>
      <c r="IH355" s="217"/>
      <c r="II355" s="217"/>
      <c r="IJ355" s="217"/>
      <c r="IK355" s="217"/>
      <c r="IL355" s="217"/>
      <c r="IM355" s="217"/>
      <c r="IN355" s="217"/>
      <c r="IO355" s="217"/>
      <c r="IP355" s="217"/>
      <c r="IQ355" s="217"/>
      <c r="IR355" s="217"/>
      <c r="IS355" s="217"/>
      <c r="IT355" s="217"/>
      <c r="IU355" s="217"/>
      <c r="IV355" s="217"/>
      <c r="IW355" s="217"/>
      <c r="IX355" s="217"/>
      <c r="IY355" s="217"/>
      <c r="IZ355" s="217"/>
      <c r="JA355" s="217"/>
      <c r="JB355" s="217"/>
      <c r="JC355" s="217"/>
      <c r="JD355" s="217"/>
      <c r="JE355" s="217"/>
      <c r="JF355" s="217"/>
      <c r="JG355" s="217"/>
      <c r="JH355" s="217"/>
      <c r="JI355" s="217"/>
      <c r="JJ355" s="217"/>
      <c r="JK355" s="217"/>
      <c r="JL355" s="217"/>
      <c r="JM355" s="217"/>
      <c r="JN355" s="217"/>
      <c r="JO355" s="217"/>
      <c r="JP355" s="217"/>
      <c r="JQ355" s="217"/>
      <c r="JR355" s="217"/>
      <c r="JS355" s="217"/>
      <c r="JT355" s="217"/>
      <c r="JU355" s="217"/>
      <c r="JV355" s="217"/>
      <c r="JW355" s="217"/>
      <c r="JX355" s="217"/>
      <c r="JY355" s="217"/>
      <c r="JZ355" s="217"/>
      <c r="KA355" s="217"/>
      <c r="KB355" s="217"/>
      <c r="KC355" s="217"/>
      <c r="KD355" s="217"/>
      <c r="KE355" s="217"/>
      <c r="KF355" s="217"/>
      <c r="KG355" s="217"/>
      <c r="KH355" s="217"/>
      <c r="KI355" s="217"/>
      <c r="KJ355" s="217"/>
      <c r="KK355" s="217"/>
      <c r="KL355" s="217"/>
      <c r="KM355" s="217"/>
      <c r="KN355" s="217"/>
      <c r="KO355" s="217"/>
      <c r="KP355" s="217"/>
      <c r="KQ355" s="217"/>
      <c r="KR355" s="217"/>
      <c r="KS355" s="217"/>
      <c r="KT355" s="217"/>
      <c r="KU355" s="217"/>
      <c r="KV355" s="217"/>
      <c r="KW355" s="217"/>
      <c r="KX355" s="217"/>
      <c r="KY355" s="217"/>
      <c r="KZ355" s="217"/>
      <c r="LA355" s="217"/>
      <c r="LB355" s="217"/>
      <c r="LC355" s="217"/>
      <c r="LD355" s="217"/>
      <c r="LE355" s="217"/>
      <c r="LF355" s="217"/>
      <c r="LG355" s="217"/>
      <c r="LH355" s="217"/>
      <c r="LI355" s="217"/>
      <c r="LJ355" s="217"/>
      <c r="LK355" s="217"/>
      <c r="LL355" s="217"/>
      <c r="LM355" s="217"/>
      <c r="LN355" s="217"/>
      <c r="LO355" s="217"/>
    </row>
    <row r="356" spans="7:327" x14ac:dyDescent="0.2"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17"/>
      <c r="BA356" s="217"/>
      <c r="BB356" s="217"/>
      <c r="BC356" s="217"/>
      <c r="BD356" s="217"/>
      <c r="BE356" s="217"/>
      <c r="BF356" s="217"/>
      <c r="BG356" s="217"/>
      <c r="BH356" s="217"/>
      <c r="BI356" s="217"/>
      <c r="BJ356" s="217"/>
      <c r="BK356" s="217"/>
      <c r="BL356" s="217"/>
      <c r="BM356" s="217"/>
      <c r="BN356" s="217"/>
      <c r="BO356" s="217"/>
      <c r="BP356" s="217"/>
      <c r="BQ356" s="217"/>
      <c r="BR356" s="217"/>
      <c r="BS356" s="217"/>
      <c r="BT356" s="217"/>
      <c r="BU356" s="217"/>
      <c r="BV356" s="217"/>
      <c r="BW356" s="217"/>
      <c r="BX356" s="217"/>
      <c r="BY356" s="217"/>
      <c r="BZ356" s="217"/>
      <c r="CA356" s="217"/>
      <c r="CB356" s="217"/>
      <c r="CC356" s="217"/>
      <c r="CD356" s="217"/>
      <c r="CE356" s="217"/>
      <c r="CF356" s="217"/>
      <c r="CG356" s="217"/>
      <c r="CH356" s="217"/>
      <c r="CI356" s="217"/>
      <c r="CJ356" s="217"/>
      <c r="CK356" s="217"/>
      <c r="CL356" s="217"/>
      <c r="CM356" s="217"/>
      <c r="CN356" s="217"/>
      <c r="CO356" s="217"/>
      <c r="CP356" s="217"/>
      <c r="CQ356" s="217"/>
      <c r="CR356" s="217"/>
      <c r="CS356" s="217"/>
      <c r="CT356" s="217"/>
      <c r="CU356" s="217"/>
      <c r="CV356" s="217"/>
      <c r="CW356" s="217"/>
      <c r="CX356" s="217"/>
      <c r="CY356" s="217"/>
      <c r="CZ356" s="217"/>
      <c r="DA356" s="217"/>
      <c r="DB356" s="217"/>
      <c r="DC356" s="217"/>
      <c r="DD356" s="217"/>
      <c r="DE356" s="217"/>
      <c r="DF356" s="217"/>
      <c r="DG356" s="217"/>
      <c r="DH356" s="217"/>
      <c r="DI356" s="217"/>
      <c r="DJ356" s="217"/>
      <c r="DK356" s="217"/>
      <c r="DL356" s="217"/>
      <c r="DM356" s="217"/>
      <c r="DN356" s="217"/>
      <c r="DO356" s="217"/>
      <c r="DP356" s="217"/>
      <c r="DQ356" s="217"/>
      <c r="DR356" s="217"/>
      <c r="DS356" s="217"/>
      <c r="DT356" s="217"/>
      <c r="DU356" s="217"/>
      <c r="DV356" s="217"/>
      <c r="DW356" s="217"/>
      <c r="DX356" s="217"/>
      <c r="DY356" s="217"/>
      <c r="DZ356" s="217"/>
      <c r="EA356" s="217"/>
      <c r="EB356" s="217"/>
      <c r="EC356" s="217"/>
      <c r="ED356" s="217"/>
      <c r="EE356" s="217"/>
      <c r="EF356" s="217"/>
      <c r="EG356" s="217"/>
      <c r="EH356" s="217"/>
      <c r="EI356" s="217"/>
      <c r="EJ356" s="217"/>
      <c r="EK356" s="217"/>
      <c r="EL356" s="217"/>
      <c r="EM356" s="217"/>
      <c r="EN356" s="217"/>
      <c r="EO356" s="217"/>
      <c r="EP356" s="217"/>
      <c r="EQ356" s="217"/>
      <c r="ER356" s="217"/>
      <c r="ES356" s="217"/>
      <c r="ET356" s="217"/>
      <c r="EU356" s="217"/>
      <c r="EV356" s="217"/>
      <c r="EW356" s="217"/>
      <c r="EX356" s="217"/>
      <c r="EY356" s="217"/>
      <c r="EZ356" s="217"/>
      <c r="FA356" s="217"/>
      <c r="FB356" s="217"/>
      <c r="FC356" s="217"/>
      <c r="FD356" s="217"/>
      <c r="FE356" s="217"/>
      <c r="FF356" s="217"/>
      <c r="FG356" s="217"/>
      <c r="FH356" s="217"/>
      <c r="FI356" s="217"/>
      <c r="FJ356" s="217"/>
      <c r="FK356" s="217"/>
      <c r="FL356" s="217"/>
      <c r="FM356" s="217"/>
      <c r="FN356" s="217"/>
      <c r="FO356" s="217"/>
      <c r="FP356" s="217"/>
      <c r="FQ356" s="217"/>
      <c r="FR356" s="217"/>
      <c r="FS356" s="217"/>
      <c r="FT356" s="217"/>
      <c r="FU356" s="217"/>
      <c r="FV356" s="217"/>
      <c r="FW356" s="217"/>
      <c r="FX356" s="217"/>
      <c r="FY356" s="217"/>
      <c r="FZ356" s="217"/>
      <c r="GA356" s="217"/>
      <c r="GB356" s="217"/>
      <c r="GC356" s="217"/>
      <c r="GD356" s="217"/>
      <c r="GE356" s="217"/>
      <c r="GF356" s="217"/>
      <c r="GG356" s="217"/>
      <c r="GH356" s="217"/>
      <c r="GI356" s="217"/>
      <c r="GJ356" s="217"/>
      <c r="GK356" s="217"/>
      <c r="GL356" s="217"/>
      <c r="GM356" s="217"/>
      <c r="GN356" s="217"/>
      <c r="GO356" s="217"/>
      <c r="GP356" s="217"/>
      <c r="GQ356" s="217"/>
      <c r="GR356" s="217"/>
      <c r="GS356" s="217"/>
      <c r="GT356" s="217"/>
      <c r="GU356" s="217"/>
      <c r="GV356" s="217"/>
      <c r="GW356" s="217"/>
      <c r="GX356" s="217"/>
      <c r="GY356" s="217"/>
      <c r="GZ356" s="217"/>
      <c r="HA356" s="217"/>
      <c r="HB356" s="217"/>
      <c r="HC356" s="217"/>
      <c r="HD356" s="217"/>
      <c r="HE356" s="217"/>
      <c r="HF356" s="217"/>
      <c r="HG356" s="217"/>
      <c r="HH356" s="217"/>
      <c r="HI356" s="217"/>
      <c r="HJ356" s="217"/>
      <c r="HK356" s="217"/>
      <c r="HL356" s="217"/>
      <c r="HM356" s="217"/>
      <c r="HN356" s="217"/>
      <c r="HO356" s="217"/>
      <c r="HP356" s="217"/>
      <c r="HQ356" s="217"/>
      <c r="HR356" s="217"/>
      <c r="HS356" s="217"/>
      <c r="HT356" s="217"/>
      <c r="HU356" s="217"/>
      <c r="HV356" s="217"/>
      <c r="HW356" s="217"/>
      <c r="HX356" s="217"/>
      <c r="HY356" s="217"/>
      <c r="HZ356" s="217"/>
      <c r="IA356" s="217"/>
      <c r="IB356" s="217"/>
      <c r="IC356" s="217"/>
      <c r="ID356" s="217"/>
      <c r="IE356" s="217"/>
      <c r="IF356" s="217"/>
      <c r="IG356" s="217"/>
      <c r="IH356" s="217"/>
      <c r="II356" s="217"/>
      <c r="IJ356" s="217"/>
      <c r="IK356" s="217"/>
      <c r="IL356" s="217"/>
      <c r="IM356" s="217"/>
      <c r="IN356" s="217"/>
      <c r="IO356" s="217"/>
      <c r="IP356" s="217"/>
      <c r="IQ356" s="217"/>
      <c r="IR356" s="217"/>
      <c r="IS356" s="217"/>
      <c r="IT356" s="217"/>
      <c r="IU356" s="217"/>
      <c r="IV356" s="217"/>
      <c r="IW356" s="217"/>
      <c r="IX356" s="217"/>
      <c r="IY356" s="217"/>
      <c r="IZ356" s="217"/>
      <c r="JA356" s="217"/>
      <c r="JB356" s="217"/>
      <c r="JC356" s="217"/>
      <c r="JD356" s="217"/>
      <c r="JE356" s="217"/>
      <c r="JF356" s="217"/>
      <c r="JG356" s="217"/>
      <c r="JH356" s="217"/>
      <c r="JI356" s="217"/>
      <c r="JJ356" s="217"/>
      <c r="JK356" s="217"/>
      <c r="JL356" s="217"/>
      <c r="JM356" s="217"/>
      <c r="JN356" s="217"/>
      <c r="JO356" s="217"/>
      <c r="JP356" s="217"/>
      <c r="JQ356" s="217"/>
      <c r="JR356" s="217"/>
      <c r="JS356" s="217"/>
      <c r="JT356" s="217"/>
      <c r="JU356" s="217"/>
      <c r="JV356" s="217"/>
      <c r="JW356" s="217"/>
      <c r="JX356" s="217"/>
      <c r="JY356" s="217"/>
      <c r="JZ356" s="217"/>
      <c r="KA356" s="217"/>
      <c r="KB356" s="217"/>
      <c r="KC356" s="217"/>
      <c r="KD356" s="217"/>
      <c r="KE356" s="217"/>
      <c r="KF356" s="217"/>
      <c r="KG356" s="217"/>
      <c r="KH356" s="217"/>
      <c r="KI356" s="217"/>
      <c r="KJ356" s="217"/>
      <c r="KK356" s="217"/>
      <c r="KL356" s="217"/>
      <c r="KM356" s="217"/>
      <c r="KN356" s="217"/>
      <c r="KO356" s="217"/>
      <c r="KP356" s="217"/>
      <c r="KQ356" s="217"/>
      <c r="KR356" s="217"/>
      <c r="KS356" s="217"/>
      <c r="KT356" s="217"/>
      <c r="KU356" s="217"/>
      <c r="KV356" s="217"/>
      <c r="KW356" s="217"/>
      <c r="KX356" s="217"/>
      <c r="KY356" s="217"/>
      <c r="KZ356" s="217"/>
      <c r="LA356" s="217"/>
      <c r="LB356" s="217"/>
      <c r="LC356" s="217"/>
      <c r="LD356" s="217"/>
      <c r="LE356" s="217"/>
      <c r="LF356" s="217"/>
      <c r="LG356" s="217"/>
      <c r="LH356" s="217"/>
      <c r="LI356" s="217"/>
      <c r="LJ356" s="217"/>
      <c r="LK356" s="217"/>
      <c r="LL356" s="217"/>
      <c r="LM356" s="217"/>
      <c r="LN356" s="217"/>
      <c r="LO356" s="217"/>
    </row>
    <row r="357" spans="7:327" x14ac:dyDescent="0.2"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217"/>
      <c r="BC357" s="217"/>
      <c r="BD357" s="217"/>
      <c r="BE357" s="217"/>
      <c r="BF357" s="217"/>
      <c r="BG357" s="217"/>
      <c r="BH357" s="217"/>
      <c r="BI357" s="217"/>
      <c r="BJ357" s="217"/>
      <c r="BK357" s="217"/>
      <c r="BL357" s="217"/>
      <c r="BM357" s="217"/>
      <c r="BN357" s="217"/>
      <c r="BO357" s="217"/>
      <c r="BP357" s="217"/>
      <c r="BQ357" s="217"/>
      <c r="BR357" s="217"/>
      <c r="BS357" s="217"/>
      <c r="BT357" s="217"/>
      <c r="BU357" s="217"/>
      <c r="BV357" s="217"/>
      <c r="BW357" s="217"/>
      <c r="BX357" s="217"/>
      <c r="BY357" s="217"/>
      <c r="BZ357" s="217"/>
      <c r="CA357" s="217"/>
      <c r="CB357" s="217"/>
      <c r="CC357" s="217"/>
      <c r="CD357" s="217"/>
      <c r="CE357" s="217"/>
      <c r="CF357" s="217"/>
      <c r="CG357" s="217"/>
      <c r="CH357" s="217"/>
      <c r="CI357" s="217"/>
      <c r="CJ357" s="217"/>
      <c r="CK357" s="217"/>
      <c r="CL357" s="217"/>
      <c r="CM357" s="217"/>
      <c r="CN357" s="217"/>
      <c r="CO357" s="217"/>
      <c r="CP357" s="217"/>
      <c r="CQ357" s="217"/>
      <c r="CR357" s="217"/>
      <c r="CS357" s="217"/>
      <c r="CT357" s="217"/>
      <c r="CU357" s="217"/>
      <c r="CV357" s="217"/>
      <c r="CW357" s="217"/>
      <c r="CX357" s="217"/>
      <c r="CY357" s="217"/>
      <c r="CZ357" s="217"/>
      <c r="DA357" s="217"/>
      <c r="DB357" s="217"/>
      <c r="DC357" s="217"/>
      <c r="DD357" s="217"/>
      <c r="DE357" s="217"/>
      <c r="DF357" s="217"/>
      <c r="DG357" s="217"/>
      <c r="DH357" s="217"/>
      <c r="DI357" s="217"/>
      <c r="DJ357" s="217"/>
      <c r="DK357" s="217"/>
      <c r="DL357" s="217"/>
      <c r="DM357" s="217"/>
      <c r="DN357" s="217"/>
      <c r="DO357" s="217"/>
      <c r="DP357" s="217"/>
      <c r="DQ357" s="217"/>
      <c r="DR357" s="217"/>
      <c r="DS357" s="217"/>
      <c r="DT357" s="217"/>
      <c r="DU357" s="217"/>
      <c r="DV357" s="217"/>
      <c r="DW357" s="217"/>
      <c r="DX357" s="217"/>
      <c r="DY357" s="217"/>
      <c r="DZ357" s="217"/>
      <c r="EA357" s="217"/>
      <c r="EB357" s="217"/>
      <c r="EC357" s="217"/>
      <c r="ED357" s="217"/>
      <c r="EE357" s="217"/>
      <c r="EF357" s="217"/>
      <c r="EG357" s="217"/>
      <c r="EH357" s="217"/>
      <c r="EI357" s="217"/>
      <c r="EJ357" s="217"/>
      <c r="EK357" s="217"/>
      <c r="EL357" s="217"/>
      <c r="EM357" s="217"/>
      <c r="EN357" s="217"/>
      <c r="EO357" s="217"/>
      <c r="EP357" s="217"/>
      <c r="EQ357" s="217"/>
      <c r="ER357" s="217"/>
      <c r="ES357" s="217"/>
      <c r="ET357" s="217"/>
      <c r="EU357" s="217"/>
      <c r="EV357" s="217"/>
      <c r="EW357" s="217"/>
      <c r="EX357" s="217"/>
      <c r="EY357" s="217"/>
      <c r="EZ357" s="217"/>
      <c r="FA357" s="217"/>
      <c r="FB357" s="217"/>
      <c r="FC357" s="217"/>
      <c r="FD357" s="217"/>
      <c r="FE357" s="217"/>
      <c r="FF357" s="217"/>
      <c r="FG357" s="217"/>
      <c r="FH357" s="217"/>
      <c r="FI357" s="217"/>
      <c r="FJ357" s="217"/>
      <c r="FK357" s="217"/>
      <c r="FL357" s="217"/>
      <c r="FM357" s="217"/>
      <c r="FN357" s="217"/>
      <c r="FO357" s="217"/>
      <c r="FP357" s="217"/>
      <c r="FQ357" s="217"/>
      <c r="FR357" s="217"/>
      <c r="FS357" s="217"/>
      <c r="FT357" s="217"/>
      <c r="FU357" s="217"/>
      <c r="FV357" s="217"/>
      <c r="FW357" s="217"/>
      <c r="FX357" s="217"/>
      <c r="FY357" s="217"/>
      <c r="FZ357" s="217"/>
      <c r="GA357" s="217"/>
      <c r="GB357" s="217"/>
      <c r="GC357" s="217"/>
      <c r="GD357" s="217"/>
      <c r="GE357" s="217"/>
      <c r="GF357" s="217"/>
      <c r="GG357" s="217"/>
      <c r="GH357" s="217"/>
      <c r="GI357" s="217"/>
      <c r="GJ357" s="217"/>
      <c r="GK357" s="217"/>
      <c r="GL357" s="217"/>
      <c r="GM357" s="217"/>
      <c r="GN357" s="217"/>
      <c r="GO357" s="217"/>
      <c r="GP357" s="217"/>
      <c r="GQ357" s="217"/>
      <c r="GR357" s="217"/>
      <c r="GS357" s="217"/>
      <c r="GT357" s="217"/>
      <c r="GU357" s="217"/>
      <c r="GV357" s="217"/>
      <c r="GW357" s="217"/>
      <c r="GX357" s="217"/>
      <c r="GY357" s="217"/>
      <c r="GZ357" s="217"/>
      <c r="HA357" s="217"/>
      <c r="HB357" s="217"/>
      <c r="HC357" s="217"/>
      <c r="HD357" s="217"/>
      <c r="HE357" s="217"/>
      <c r="HF357" s="217"/>
      <c r="HG357" s="217"/>
      <c r="HH357" s="217"/>
      <c r="HI357" s="217"/>
      <c r="HJ357" s="217"/>
      <c r="HK357" s="217"/>
      <c r="HL357" s="217"/>
      <c r="HM357" s="217"/>
      <c r="HN357" s="217"/>
      <c r="HO357" s="217"/>
      <c r="HP357" s="217"/>
      <c r="HQ357" s="217"/>
      <c r="HR357" s="217"/>
      <c r="HS357" s="217"/>
      <c r="HT357" s="217"/>
      <c r="HU357" s="217"/>
      <c r="HV357" s="217"/>
      <c r="HW357" s="217"/>
      <c r="HX357" s="217"/>
      <c r="HY357" s="217"/>
      <c r="HZ357" s="217"/>
      <c r="IA357" s="217"/>
      <c r="IB357" s="217"/>
      <c r="IC357" s="217"/>
      <c r="ID357" s="217"/>
      <c r="IE357" s="217"/>
      <c r="IF357" s="217"/>
      <c r="IG357" s="217"/>
      <c r="IH357" s="217"/>
      <c r="II357" s="217"/>
      <c r="IJ357" s="217"/>
      <c r="IK357" s="217"/>
      <c r="IL357" s="217"/>
      <c r="IM357" s="217"/>
      <c r="IN357" s="217"/>
      <c r="IO357" s="217"/>
      <c r="IP357" s="217"/>
      <c r="IQ357" s="217"/>
      <c r="IR357" s="217"/>
      <c r="IS357" s="217"/>
      <c r="IT357" s="217"/>
      <c r="IU357" s="217"/>
      <c r="IV357" s="217"/>
      <c r="IW357" s="217"/>
      <c r="IX357" s="217"/>
      <c r="IY357" s="217"/>
      <c r="IZ357" s="217"/>
      <c r="JA357" s="217"/>
      <c r="JB357" s="217"/>
      <c r="JC357" s="217"/>
      <c r="JD357" s="217"/>
      <c r="JE357" s="217"/>
      <c r="JF357" s="217"/>
      <c r="JG357" s="217"/>
      <c r="JH357" s="217"/>
      <c r="JI357" s="217"/>
      <c r="JJ357" s="217"/>
      <c r="JK357" s="217"/>
      <c r="JL357" s="217"/>
      <c r="JM357" s="217"/>
      <c r="JN357" s="217"/>
      <c r="JO357" s="217"/>
      <c r="JP357" s="217"/>
      <c r="JQ357" s="217"/>
      <c r="JR357" s="217"/>
      <c r="JS357" s="217"/>
      <c r="JT357" s="217"/>
      <c r="JU357" s="217"/>
      <c r="JV357" s="217"/>
      <c r="JW357" s="217"/>
      <c r="JX357" s="217"/>
      <c r="JY357" s="217"/>
      <c r="JZ357" s="217"/>
      <c r="KA357" s="217"/>
      <c r="KB357" s="217"/>
      <c r="KC357" s="217"/>
      <c r="KD357" s="217"/>
      <c r="KE357" s="217"/>
      <c r="KF357" s="217"/>
      <c r="KG357" s="217"/>
      <c r="KH357" s="217"/>
      <c r="KI357" s="217"/>
      <c r="KJ357" s="217"/>
      <c r="KK357" s="217"/>
      <c r="KL357" s="217"/>
      <c r="KM357" s="217"/>
      <c r="KN357" s="217"/>
      <c r="KO357" s="217"/>
      <c r="KP357" s="217"/>
      <c r="KQ357" s="217"/>
      <c r="KR357" s="217"/>
      <c r="KS357" s="217"/>
      <c r="KT357" s="217"/>
      <c r="KU357" s="217"/>
      <c r="KV357" s="217"/>
      <c r="KW357" s="217"/>
      <c r="KX357" s="217"/>
      <c r="KY357" s="217"/>
      <c r="KZ357" s="217"/>
      <c r="LA357" s="217"/>
      <c r="LB357" s="217"/>
      <c r="LC357" s="217"/>
      <c r="LD357" s="217"/>
      <c r="LE357" s="217"/>
      <c r="LF357" s="217"/>
      <c r="LG357" s="217"/>
      <c r="LH357" s="217"/>
      <c r="LI357" s="217"/>
      <c r="LJ357" s="217"/>
      <c r="LK357" s="217"/>
      <c r="LL357" s="217"/>
      <c r="LM357" s="217"/>
      <c r="LN357" s="217"/>
      <c r="LO357" s="217"/>
    </row>
    <row r="358" spans="7:327" x14ac:dyDescent="0.2"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  <c r="AA358" s="217"/>
      <c r="AB358" s="217"/>
      <c r="AC358" s="217"/>
      <c r="AD358" s="217"/>
      <c r="AE358" s="217"/>
      <c r="AF358" s="217"/>
      <c r="AG358" s="217"/>
      <c r="AH358" s="217"/>
      <c r="AI358" s="217"/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AZ358" s="217"/>
      <c r="BA358" s="217"/>
      <c r="BB358" s="217"/>
      <c r="BC358" s="217"/>
      <c r="BD358" s="217"/>
      <c r="BE358" s="217"/>
      <c r="BF358" s="217"/>
      <c r="BG358" s="217"/>
      <c r="BH358" s="217"/>
      <c r="BI358" s="217"/>
      <c r="BJ358" s="217"/>
      <c r="BK358" s="217"/>
      <c r="BL358" s="217"/>
      <c r="BM358" s="217"/>
      <c r="BN358" s="217"/>
      <c r="BO358" s="217"/>
      <c r="BP358" s="217"/>
      <c r="BQ358" s="217"/>
      <c r="BR358" s="217"/>
      <c r="BS358" s="217"/>
      <c r="BT358" s="217"/>
      <c r="BU358" s="217"/>
      <c r="BV358" s="217"/>
      <c r="BW358" s="217"/>
      <c r="BX358" s="217"/>
      <c r="BY358" s="217"/>
      <c r="BZ358" s="217"/>
      <c r="CA358" s="217"/>
      <c r="CB358" s="217"/>
      <c r="CC358" s="217"/>
      <c r="CD358" s="217"/>
      <c r="CE358" s="217"/>
      <c r="CF358" s="217"/>
      <c r="CG358" s="217"/>
      <c r="CH358" s="217"/>
      <c r="CI358" s="217"/>
      <c r="CJ358" s="217"/>
      <c r="CK358" s="217"/>
      <c r="CL358" s="217"/>
      <c r="CM358" s="217"/>
      <c r="CN358" s="217"/>
      <c r="CO358" s="217"/>
      <c r="CP358" s="217"/>
      <c r="CQ358" s="217"/>
      <c r="CR358" s="217"/>
      <c r="CS358" s="217"/>
      <c r="CT358" s="217"/>
      <c r="CU358" s="217"/>
      <c r="CV358" s="217"/>
      <c r="CW358" s="217"/>
      <c r="CX358" s="217"/>
      <c r="CY358" s="217"/>
      <c r="CZ358" s="217"/>
      <c r="DA358" s="217"/>
      <c r="DB358" s="217"/>
      <c r="DC358" s="217"/>
      <c r="DD358" s="217"/>
      <c r="DE358" s="217"/>
      <c r="DF358" s="217"/>
      <c r="DG358" s="217"/>
      <c r="DH358" s="217"/>
      <c r="DI358" s="217"/>
      <c r="DJ358" s="217"/>
      <c r="DK358" s="217"/>
      <c r="DL358" s="217"/>
      <c r="DM358" s="217"/>
      <c r="DN358" s="217"/>
      <c r="DO358" s="217"/>
      <c r="DP358" s="217"/>
      <c r="DQ358" s="217"/>
      <c r="DR358" s="217"/>
      <c r="DS358" s="217"/>
      <c r="DT358" s="217"/>
      <c r="DU358" s="217"/>
      <c r="DV358" s="217"/>
      <c r="DW358" s="217"/>
      <c r="DX358" s="217"/>
      <c r="DY358" s="217"/>
      <c r="DZ358" s="217"/>
      <c r="EA358" s="217"/>
      <c r="EB358" s="217"/>
      <c r="EC358" s="217"/>
      <c r="ED358" s="217"/>
      <c r="EE358" s="217"/>
      <c r="EF358" s="217"/>
      <c r="EG358" s="217"/>
      <c r="EH358" s="217"/>
      <c r="EI358" s="217"/>
      <c r="EJ358" s="217"/>
      <c r="EK358" s="217"/>
      <c r="EL358" s="217"/>
      <c r="EM358" s="217"/>
      <c r="EN358" s="217"/>
      <c r="EO358" s="217"/>
      <c r="EP358" s="217"/>
      <c r="EQ358" s="217"/>
      <c r="ER358" s="217"/>
      <c r="ES358" s="217"/>
      <c r="ET358" s="217"/>
      <c r="EU358" s="217"/>
      <c r="EV358" s="217"/>
      <c r="EW358" s="217"/>
      <c r="EX358" s="217"/>
      <c r="EY358" s="217"/>
      <c r="EZ358" s="217"/>
      <c r="FA358" s="217"/>
      <c r="FB358" s="217"/>
      <c r="FC358" s="217"/>
      <c r="FD358" s="217"/>
      <c r="FE358" s="217"/>
      <c r="FF358" s="217"/>
      <c r="FG358" s="217"/>
      <c r="FH358" s="217"/>
      <c r="FI358" s="217"/>
      <c r="FJ358" s="217"/>
      <c r="FK358" s="217"/>
      <c r="FL358" s="217"/>
      <c r="FM358" s="217"/>
      <c r="FN358" s="217"/>
      <c r="FO358" s="217"/>
      <c r="FP358" s="217"/>
      <c r="FQ358" s="217"/>
      <c r="FR358" s="217"/>
      <c r="FS358" s="217"/>
      <c r="FT358" s="217"/>
      <c r="FU358" s="217"/>
      <c r="FV358" s="217"/>
      <c r="FW358" s="217"/>
      <c r="FX358" s="217"/>
      <c r="FY358" s="217"/>
      <c r="FZ358" s="217"/>
      <c r="GA358" s="217"/>
      <c r="GB358" s="217"/>
      <c r="GC358" s="217"/>
      <c r="GD358" s="217"/>
      <c r="GE358" s="217"/>
      <c r="GF358" s="217"/>
      <c r="GG358" s="217"/>
      <c r="GH358" s="217"/>
      <c r="GI358" s="217"/>
      <c r="GJ358" s="217"/>
      <c r="GK358" s="217"/>
      <c r="GL358" s="217"/>
      <c r="GM358" s="217"/>
      <c r="GN358" s="217"/>
      <c r="GO358" s="217"/>
      <c r="GP358" s="217"/>
      <c r="GQ358" s="217"/>
      <c r="GR358" s="217"/>
      <c r="GS358" s="217"/>
      <c r="GT358" s="217"/>
      <c r="GU358" s="217"/>
      <c r="GV358" s="217"/>
      <c r="GW358" s="217"/>
      <c r="GX358" s="217"/>
      <c r="GY358" s="217"/>
      <c r="GZ358" s="217"/>
      <c r="HA358" s="217"/>
      <c r="HB358" s="217"/>
      <c r="HC358" s="217"/>
      <c r="HD358" s="217"/>
      <c r="HE358" s="217"/>
      <c r="HF358" s="217"/>
      <c r="HG358" s="217"/>
      <c r="HH358" s="217"/>
      <c r="HI358" s="217"/>
      <c r="HJ358" s="217"/>
      <c r="HK358" s="217"/>
      <c r="HL358" s="217"/>
      <c r="HM358" s="217"/>
      <c r="HN358" s="217"/>
      <c r="HO358" s="217"/>
      <c r="HP358" s="217"/>
      <c r="HQ358" s="217"/>
      <c r="HR358" s="217"/>
      <c r="HS358" s="217"/>
      <c r="HT358" s="217"/>
      <c r="HU358" s="217"/>
      <c r="HV358" s="217"/>
      <c r="HW358" s="217"/>
      <c r="HX358" s="217"/>
      <c r="HY358" s="217"/>
      <c r="HZ358" s="217"/>
      <c r="IA358" s="217"/>
      <c r="IB358" s="217"/>
      <c r="IC358" s="217"/>
      <c r="ID358" s="217"/>
      <c r="IE358" s="217"/>
      <c r="IF358" s="217"/>
      <c r="IG358" s="217"/>
      <c r="IH358" s="217"/>
      <c r="II358" s="217"/>
      <c r="IJ358" s="217"/>
      <c r="IK358" s="217"/>
      <c r="IL358" s="217"/>
      <c r="IM358" s="217"/>
      <c r="IN358" s="217"/>
      <c r="IO358" s="217"/>
      <c r="IP358" s="217"/>
      <c r="IQ358" s="217"/>
      <c r="IR358" s="217"/>
      <c r="IS358" s="217"/>
      <c r="IT358" s="217"/>
      <c r="IU358" s="217"/>
      <c r="IV358" s="217"/>
      <c r="IW358" s="217"/>
      <c r="IX358" s="217"/>
      <c r="IY358" s="217"/>
      <c r="IZ358" s="217"/>
      <c r="JA358" s="217"/>
      <c r="JB358" s="217"/>
      <c r="JC358" s="217"/>
      <c r="JD358" s="217"/>
      <c r="JE358" s="217"/>
      <c r="JF358" s="217"/>
      <c r="JG358" s="217"/>
      <c r="JH358" s="217"/>
      <c r="JI358" s="217"/>
      <c r="JJ358" s="217"/>
      <c r="JK358" s="217"/>
      <c r="JL358" s="217"/>
      <c r="JM358" s="217"/>
      <c r="JN358" s="217"/>
      <c r="JO358" s="217"/>
      <c r="JP358" s="217"/>
      <c r="JQ358" s="217"/>
      <c r="JR358" s="217"/>
      <c r="JS358" s="217"/>
      <c r="JT358" s="217"/>
      <c r="JU358" s="217"/>
      <c r="JV358" s="217"/>
      <c r="JW358" s="217"/>
      <c r="JX358" s="217"/>
      <c r="JY358" s="217"/>
      <c r="JZ358" s="217"/>
      <c r="KA358" s="217"/>
      <c r="KB358" s="217"/>
      <c r="KC358" s="217"/>
      <c r="KD358" s="217"/>
      <c r="KE358" s="217"/>
      <c r="KF358" s="217"/>
      <c r="KG358" s="217"/>
      <c r="KH358" s="217"/>
      <c r="KI358" s="217"/>
      <c r="KJ358" s="217"/>
      <c r="KK358" s="217"/>
      <c r="KL358" s="217"/>
      <c r="KM358" s="217"/>
      <c r="KN358" s="217"/>
      <c r="KO358" s="217"/>
      <c r="KP358" s="217"/>
      <c r="KQ358" s="217"/>
      <c r="KR358" s="217"/>
      <c r="KS358" s="217"/>
      <c r="KT358" s="217"/>
      <c r="KU358" s="217"/>
      <c r="KV358" s="217"/>
      <c r="KW358" s="217"/>
      <c r="KX358" s="217"/>
      <c r="KY358" s="217"/>
      <c r="KZ358" s="217"/>
      <c r="LA358" s="217"/>
      <c r="LB358" s="217"/>
      <c r="LC358" s="217"/>
      <c r="LD358" s="217"/>
      <c r="LE358" s="217"/>
      <c r="LF358" s="217"/>
      <c r="LG358" s="217"/>
      <c r="LH358" s="217"/>
      <c r="LI358" s="217"/>
      <c r="LJ358" s="217"/>
      <c r="LK358" s="217"/>
      <c r="LL358" s="217"/>
      <c r="LM358" s="217"/>
      <c r="LN358" s="217"/>
      <c r="LO358" s="217"/>
    </row>
    <row r="359" spans="7:327" x14ac:dyDescent="0.2"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217"/>
      <c r="AA359" s="217"/>
      <c r="AB359" s="217"/>
      <c r="AC359" s="217"/>
      <c r="AD359" s="217"/>
      <c r="AE359" s="217"/>
      <c r="AF359" s="217"/>
      <c r="AG359" s="217"/>
      <c r="AH359" s="217"/>
      <c r="AI359" s="217"/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AZ359" s="217"/>
      <c r="BA359" s="217"/>
      <c r="BB359" s="217"/>
      <c r="BC359" s="217"/>
      <c r="BD359" s="217"/>
      <c r="BE359" s="217"/>
      <c r="BF359" s="217"/>
      <c r="BG359" s="217"/>
      <c r="BH359" s="217"/>
      <c r="BI359" s="217"/>
      <c r="BJ359" s="217"/>
      <c r="BK359" s="217"/>
      <c r="BL359" s="217"/>
      <c r="BM359" s="217"/>
      <c r="BN359" s="217"/>
      <c r="BO359" s="217"/>
      <c r="BP359" s="217"/>
      <c r="BQ359" s="217"/>
      <c r="BR359" s="217"/>
      <c r="BS359" s="217"/>
      <c r="BT359" s="217"/>
      <c r="BU359" s="217"/>
      <c r="BV359" s="217"/>
      <c r="BW359" s="217"/>
      <c r="BX359" s="217"/>
      <c r="BY359" s="217"/>
      <c r="BZ359" s="217"/>
      <c r="CA359" s="217"/>
      <c r="CB359" s="217"/>
      <c r="CC359" s="217"/>
      <c r="CD359" s="217"/>
      <c r="CE359" s="217"/>
      <c r="CF359" s="217"/>
      <c r="CG359" s="217"/>
      <c r="CH359" s="217"/>
      <c r="CI359" s="217"/>
      <c r="CJ359" s="217"/>
      <c r="CK359" s="217"/>
      <c r="CL359" s="217"/>
      <c r="CM359" s="217"/>
      <c r="CN359" s="217"/>
      <c r="CO359" s="217"/>
      <c r="CP359" s="217"/>
      <c r="CQ359" s="217"/>
      <c r="CR359" s="217"/>
      <c r="CS359" s="217"/>
      <c r="CT359" s="217"/>
      <c r="CU359" s="217"/>
      <c r="CV359" s="217"/>
      <c r="CW359" s="217"/>
      <c r="CX359" s="217"/>
      <c r="CY359" s="217"/>
      <c r="CZ359" s="217"/>
      <c r="DA359" s="217"/>
      <c r="DB359" s="217"/>
      <c r="DC359" s="217"/>
      <c r="DD359" s="217"/>
      <c r="DE359" s="217"/>
      <c r="DF359" s="217"/>
      <c r="DG359" s="217"/>
      <c r="DH359" s="217"/>
      <c r="DI359" s="217"/>
      <c r="DJ359" s="217"/>
      <c r="DK359" s="217"/>
      <c r="DL359" s="217"/>
      <c r="DM359" s="217"/>
      <c r="DN359" s="217"/>
      <c r="DO359" s="217"/>
      <c r="DP359" s="217"/>
      <c r="DQ359" s="217"/>
      <c r="DR359" s="217"/>
      <c r="DS359" s="217"/>
      <c r="DT359" s="217"/>
      <c r="DU359" s="217"/>
      <c r="DV359" s="217"/>
      <c r="DW359" s="217"/>
      <c r="DX359" s="217"/>
      <c r="DY359" s="217"/>
      <c r="DZ359" s="217"/>
      <c r="EA359" s="217"/>
      <c r="EB359" s="217"/>
      <c r="EC359" s="217"/>
      <c r="ED359" s="217"/>
      <c r="EE359" s="217"/>
      <c r="EF359" s="217"/>
      <c r="EG359" s="217"/>
      <c r="EH359" s="217"/>
      <c r="EI359" s="217"/>
      <c r="EJ359" s="217"/>
      <c r="EK359" s="217"/>
      <c r="EL359" s="217"/>
      <c r="EM359" s="217"/>
      <c r="EN359" s="217"/>
      <c r="EO359" s="217"/>
      <c r="EP359" s="217"/>
      <c r="EQ359" s="217"/>
      <c r="ER359" s="217"/>
      <c r="ES359" s="217"/>
      <c r="ET359" s="217"/>
      <c r="EU359" s="217"/>
      <c r="EV359" s="217"/>
      <c r="EW359" s="217"/>
      <c r="EX359" s="217"/>
      <c r="EY359" s="217"/>
      <c r="EZ359" s="217"/>
      <c r="FA359" s="217"/>
      <c r="FB359" s="217"/>
      <c r="FC359" s="217"/>
      <c r="FD359" s="217"/>
      <c r="FE359" s="217"/>
      <c r="FF359" s="217"/>
      <c r="FG359" s="217"/>
      <c r="FH359" s="217"/>
      <c r="FI359" s="217"/>
      <c r="FJ359" s="217"/>
      <c r="FK359" s="217"/>
      <c r="FL359" s="217"/>
      <c r="FM359" s="217"/>
      <c r="FN359" s="217"/>
      <c r="FO359" s="217"/>
      <c r="FP359" s="217"/>
      <c r="FQ359" s="217"/>
      <c r="FR359" s="217"/>
      <c r="FS359" s="217"/>
      <c r="FT359" s="217"/>
      <c r="FU359" s="217"/>
      <c r="FV359" s="217"/>
      <c r="FW359" s="217"/>
      <c r="FX359" s="217"/>
      <c r="FY359" s="217"/>
      <c r="FZ359" s="217"/>
      <c r="GA359" s="217"/>
      <c r="GB359" s="217"/>
      <c r="GC359" s="217"/>
      <c r="GD359" s="217"/>
      <c r="GE359" s="217"/>
      <c r="GF359" s="217"/>
      <c r="GG359" s="217"/>
      <c r="GH359" s="217"/>
      <c r="GI359" s="217"/>
      <c r="GJ359" s="217"/>
      <c r="GK359" s="217"/>
      <c r="GL359" s="217"/>
      <c r="GM359" s="217"/>
      <c r="GN359" s="217"/>
      <c r="GO359" s="217"/>
      <c r="GP359" s="217"/>
      <c r="GQ359" s="217"/>
      <c r="GR359" s="217"/>
      <c r="GS359" s="217"/>
      <c r="GT359" s="217"/>
      <c r="GU359" s="217"/>
      <c r="GV359" s="217"/>
      <c r="GW359" s="217"/>
      <c r="GX359" s="217"/>
      <c r="GY359" s="217"/>
      <c r="GZ359" s="217"/>
      <c r="HA359" s="217"/>
      <c r="HB359" s="217"/>
      <c r="HC359" s="217"/>
      <c r="HD359" s="217"/>
      <c r="HE359" s="217"/>
      <c r="HF359" s="217"/>
      <c r="HG359" s="217"/>
      <c r="HH359" s="217"/>
      <c r="HI359" s="217"/>
      <c r="HJ359" s="217"/>
      <c r="HK359" s="217"/>
      <c r="HL359" s="217"/>
      <c r="HM359" s="217"/>
      <c r="HN359" s="217"/>
      <c r="HO359" s="217"/>
      <c r="HP359" s="217"/>
      <c r="HQ359" s="217"/>
      <c r="HR359" s="217"/>
      <c r="HS359" s="217"/>
      <c r="HT359" s="217"/>
      <c r="HU359" s="217"/>
      <c r="HV359" s="217"/>
      <c r="HW359" s="217"/>
      <c r="HX359" s="217"/>
      <c r="HY359" s="217"/>
      <c r="HZ359" s="217"/>
      <c r="IA359" s="217"/>
      <c r="IB359" s="217"/>
      <c r="IC359" s="217"/>
      <c r="ID359" s="217"/>
      <c r="IE359" s="217"/>
      <c r="IF359" s="217"/>
      <c r="IG359" s="217"/>
      <c r="IH359" s="217"/>
      <c r="II359" s="217"/>
      <c r="IJ359" s="217"/>
      <c r="IK359" s="217"/>
      <c r="IL359" s="217"/>
      <c r="IM359" s="217"/>
      <c r="IN359" s="217"/>
      <c r="IO359" s="217"/>
      <c r="IP359" s="217"/>
      <c r="IQ359" s="217"/>
      <c r="IR359" s="217"/>
      <c r="IS359" s="217"/>
      <c r="IT359" s="217"/>
      <c r="IU359" s="217"/>
      <c r="IV359" s="217"/>
      <c r="IW359" s="217"/>
      <c r="IX359" s="217"/>
      <c r="IY359" s="217"/>
      <c r="IZ359" s="217"/>
      <c r="JA359" s="217"/>
      <c r="JB359" s="217"/>
      <c r="JC359" s="217"/>
      <c r="JD359" s="217"/>
      <c r="JE359" s="217"/>
      <c r="JF359" s="217"/>
      <c r="JG359" s="217"/>
      <c r="JH359" s="217"/>
      <c r="JI359" s="217"/>
      <c r="JJ359" s="217"/>
      <c r="JK359" s="217"/>
      <c r="JL359" s="217"/>
      <c r="JM359" s="217"/>
      <c r="JN359" s="217"/>
      <c r="JO359" s="217"/>
      <c r="JP359" s="217"/>
      <c r="JQ359" s="217"/>
      <c r="JR359" s="217"/>
      <c r="JS359" s="217"/>
      <c r="JT359" s="217"/>
      <c r="JU359" s="217"/>
      <c r="JV359" s="217"/>
      <c r="JW359" s="217"/>
      <c r="JX359" s="217"/>
      <c r="JY359" s="217"/>
      <c r="JZ359" s="217"/>
      <c r="KA359" s="217"/>
      <c r="KB359" s="217"/>
      <c r="KC359" s="217"/>
      <c r="KD359" s="217"/>
      <c r="KE359" s="217"/>
      <c r="KF359" s="217"/>
      <c r="KG359" s="217"/>
      <c r="KH359" s="217"/>
      <c r="KI359" s="217"/>
      <c r="KJ359" s="217"/>
      <c r="KK359" s="217"/>
      <c r="KL359" s="217"/>
      <c r="KM359" s="217"/>
      <c r="KN359" s="217"/>
      <c r="KO359" s="217"/>
      <c r="KP359" s="217"/>
      <c r="KQ359" s="217"/>
      <c r="KR359" s="217"/>
      <c r="KS359" s="217"/>
      <c r="KT359" s="217"/>
      <c r="KU359" s="217"/>
      <c r="KV359" s="217"/>
      <c r="KW359" s="217"/>
      <c r="KX359" s="217"/>
      <c r="KY359" s="217"/>
      <c r="KZ359" s="217"/>
      <c r="LA359" s="217"/>
      <c r="LB359" s="217"/>
      <c r="LC359" s="217"/>
      <c r="LD359" s="217"/>
      <c r="LE359" s="217"/>
      <c r="LF359" s="217"/>
      <c r="LG359" s="217"/>
      <c r="LH359" s="217"/>
      <c r="LI359" s="217"/>
      <c r="LJ359" s="217"/>
      <c r="LK359" s="217"/>
      <c r="LL359" s="217"/>
      <c r="LM359" s="217"/>
      <c r="LN359" s="217"/>
      <c r="LO359" s="217"/>
    </row>
    <row r="360" spans="7:327" x14ac:dyDescent="0.2"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  <c r="X360" s="217"/>
      <c r="Y360" s="217"/>
      <c r="Z360" s="217"/>
      <c r="AA360" s="217"/>
      <c r="AB360" s="217"/>
      <c r="AC360" s="217"/>
      <c r="AD360" s="217"/>
      <c r="AE360" s="217"/>
      <c r="AF360" s="217"/>
      <c r="AG360" s="217"/>
      <c r="AH360" s="217"/>
      <c r="AI360" s="217"/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AZ360" s="217"/>
      <c r="BA360" s="217"/>
      <c r="BB360" s="217"/>
      <c r="BC360" s="217"/>
      <c r="BD360" s="217"/>
      <c r="BE360" s="217"/>
      <c r="BF360" s="217"/>
      <c r="BG360" s="217"/>
      <c r="BH360" s="217"/>
      <c r="BI360" s="217"/>
      <c r="BJ360" s="217"/>
      <c r="BK360" s="217"/>
      <c r="BL360" s="217"/>
      <c r="BM360" s="217"/>
      <c r="BN360" s="217"/>
      <c r="BO360" s="217"/>
      <c r="BP360" s="217"/>
      <c r="BQ360" s="217"/>
      <c r="BR360" s="217"/>
      <c r="BS360" s="217"/>
      <c r="BT360" s="217"/>
      <c r="BU360" s="217"/>
      <c r="BV360" s="217"/>
      <c r="BW360" s="217"/>
      <c r="BX360" s="217"/>
      <c r="BY360" s="217"/>
      <c r="BZ360" s="217"/>
      <c r="CA360" s="217"/>
      <c r="CB360" s="217"/>
      <c r="CC360" s="217"/>
      <c r="CD360" s="217"/>
      <c r="CE360" s="217"/>
      <c r="CF360" s="217"/>
      <c r="CG360" s="217"/>
      <c r="CH360" s="217"/>
      <c r="CI360" s="217"/>
      <c r="CJ360" s="217"/>
      <c r="CK360" s="217"/>
      <c r="CL360" s="217"/>
      <c r="CM360" s="217"/>
      <c r="CN360" s="217"/>
      <c r="CO360" s="217"/>
      <c r="CP360" s="217"/>
      <c r="CQ360" s="217"/>
      <c r="CR360" s="217"/>
      <c r="CS360" s="217"/>
      <c r="CT360" s="217"/>
      <c r="CU360" s="217"/>
      <c r="CV360" s="217"/>
      <c r="CW360" s="217"/>
      <c r="CX360" s="217"/>
      <c r="CY360" s="217"/>
      <c r="CZ360" s="217"/>
      <c r="DA360" s="217"/>
      <c r="DB360" s="217"/>
      <c r="DC360" s="217"/>
      <c r="DD360" s="217"/>
      <c r="DE360" s="217"/>
      <c r="DF360" s="217"/>
      <c r="DG360" s="217"/>
      <c r="DH360" s="217"/>
      <c r="DI360" s="217"/>
      <c r="DJ360" s="217"/>
      <c r="DK360" s="217"/>
      <c r="DL360" s="217"/>
      <c r="DM360" s="217"/>
      <c r="DN360" s="217"/>
      <c r="DO360" s="217"/>
      <c r="DP360" s="217"/>
      <c r="DQ360" s="217"/>
      <c r="DR360" s="217"/>
      <c r="DS360" s="217"/>
      <c r="DT360" s="217"/>
      <c r="DU360" s="217"/>
      <c r="DV360" s="217"/>
      <c r="DW360" s="217"/>
      <c r="DX360" s="217"/>
      <c r="DY360" s="217"/>
      <c r="DZ360" s="217"/>
      <c r="EA360" s="217"/>
      <c r="EB360" s="217"/>
      <c r="EC360" s="217"/>
      <c r="ED360" s="217"/>
      <c r="EE360" s="217"/>
      <c r="EF360" s="217"/>
      <c r="EG360" s="217"/>
      <c r="EH360" s="217"/>
      <c r="EI360" s="217"/>
      <c r="EJ360" s="217"/>
      <c r="EK360" s="217"/>
      <c r="EL360" s="217"/>
      <c r="EM360" s="217"/>
      <c r="EN360" s="217"/>
      <c r="EO360" s="217"/>
      <c r="EP360" s="217"/>
      <c r="EQ360" s="217"/>
      <c r="ER360" s="217"/>
      <c r="ES360" s="217"/>
      <c r="ET360" s="217"/>
      <c r="EU360" s="217"/>
      <c r="EV360" s="217"/>
      <c r="EW360" s="217"/>
      <c r="EX360" s="217"/>
      <c r="EY360" s="217"/>
      <c r="EZ360" s="217"/>
      <c r="FA360" s="217"/>
      <c r="FB360" s="217"/>
      <c r="FC360" s="217"/>
      <c r="FD360" s="217"/>
      <c r="FE360" s="217"/>
      <c r="FF360" s="217"/>
      <c r="FG360" s="217"/>
      <c r="FH360" s="217"/>
      <c r="FI360" s="217"/>
      <c r="FJ360" s="217"/>
      <c r="FK360" s="217"/>
      <c r="FL360" s="217"/>
      <c r="FM360" s="217"/>
      <c r="FN360" s="217"/>
      <c r="FO360" s="217"/>
      <c r="FP360" s="217"/>
      <c r="FQ360" s="217"/>
      <c r="FR360" s="217"/>
      <c r="FS360" s="217"/>
      <c r="FT360" s="217"/>
      <c r="FU360" s="217"/>
      <c r="FV360" s="217"/>
      <c r="FW360" s="217"/>
      <c r="FX360" s="217"/>
      <c r="FY360" s="217"/>
      <c r="FZ360" s="217"/>
      <c r="GA360" s="217"/>
      <c r="GB360" s="217"/>
      <c r="GC360" s="217"/>
      <c r="GD360" s="217"/>
      <c r="GE360" s="217"/>
      <c r="GF360" s="217"/>
      <c r="GG360" s="217"/>
      <c r="GH360" s="217"/>
      <c r="GI360" s="217"/>
      <c r="GJ360" s="217"/>
      <c r="GK360" s="217"/>
      <c r="GL360" s="217"/>
      <c r="GM360" s="217"/>
      <c r="GN360" s="217"/>
      <c r="GO360" s="217"/>
      <c r="GP360" s="217"/>
      <c r="GQ360" s="217"/>
      <c r="GR360" s="217"/>
      <c r="GS360" s="217"/>
      <c r="GT360" s="217"/>
      <c r="GU360" s="217"/>
      <c r="GV360" s="217"/>
      <c r="GW360" s="217"/>
      <c r="GX360" s="217"/>
      <c r="GY360" s="217"/>
      <c r="GZ360" s="217"/>
      <c r="HA360" s="217"/>
      <c r="HB360" s="217"/>
      <c r="HC360" s="217"/>
      <c r="HD360" s="217"/>
      <c r="HE360" s="217"/>
      <c r="HF360" s="217"/>
      <c r="HG360" s="217"/>
      <c r="HH360" s="217"/>
      <c r="HI360" s="217"/>
      <c r="HJ360" s="217"/>
      <c r="HK360" s="217"/>
      <c r="HL360" s="217"/>
      <c r="HM360" s="217"/>
      <c r="HN360" s="217"/>
      <c r="HO360" s="217"/>
      <c r="HP360" s="217"/>
      <c r="HQ360" s="217"/>
      <c r="HR360" s="217"/>
      <c r="HS360" s="217"/>
      <c r="HT360" s="217"/>
      <c r="HU360" s="217"/>
      <c r="HV360" s="217"/>
      <c r="HW360" s="217"/>
      <c r="HX360" s="217"/>
      <c r="HY360" s="217"/>
      <c r="HZ360" s="217"/>
      <c r="IA360" s="217"/>
      <c r="IB360" s="217"/>
      <c r="IC360" s="217"/>
      <c r="ID360" s="217"/>
      <c r="IE360" s="217"/>
      <c r="IF360" s="217"/>
      <c r="IG360" s="217"/>
      <c r="IH360" s="217"/>
      <c r="II360" s="217"/>
      <c r="IJ360" s="217"/>
      <c r="IK360" s="217"/>
      <c r="IL360" s="217"/>
      <c r="IM360" s="217"/>
      <c r="IN360" s="217"/>
      <c r="IO360" s="217"/>
      <c r="IP360" s="217"/>
      <c r="IQ360" s="217"/>
      <c r="IR360" s="217"/>
      <c r="IS360" s="217"/>
      <c r="IT360" s="217"/>
      <c r="IU360" s="217"/>
      <c r="IV360" s="217"/>
      <c r="IW360" s="217"/>
      <c r="IX360" s="217"/>
      <c r="IY360" s="217"/>
      <c r="IZ360" s="217"/>
      <c r="JA360" s="217"/>
      <c r="JB360" s="217"/>
      <c r="JC360" s="217"/>
      <c r="JD360" s="217"/>
      <c r="JE360" s="217"/>
      <c r="JF360" s="217"/>
      <c r="JG360" s="217"/>
      <c r="JH360" s="217"/>
      <c r="JI360" s="217"/>
      <c r="JJ360" s="217"/>
      <c r="JK360" s="217"/>
      <c r="JL360" s="217"/>
      <c r="JM360" s="217"/>
      <c r="JN360" s="217"/>
      <c r="JO360" s="217"/>
      <c r="JP360" s="217"/>
      <c r="JQ360" s="217"/>
      <c r="JR360" s="217"/>
      <c r="JS360" s="217"/>
      <c r="JT360" s="217"/>
      <c r="JU360" s="217"/>
      <c r="JV360" s="217"/>
      <c r="JW360" s="217"/>
      <c r="JX360" s="217"/>
      <c r="JY360" s="217"/>
      <c r="JZ360" s="217"/>
      <c r="KA360" s="217"/>
      <c r="KB360" s="217"/>
      <c r="KC360" s="217"/>
      <c r="KD360" s="217"/>
      <c r="KE360" s="217"/>
      <c r="KF360" s="217"/>
      <c r="KG360" s="217"/>
      <c r="KH360" s="217"/>
      <c r="KI360" s="217"/>
      <c r="KJ360" s="217"/>
      <c r="KK360" s="217"/>
      <c r="KL360" s="217"/>
      <c r="KM360" s="217"/>
      <c r="KN360" s="217"/>
      <c r="KO360" s="217"/>
      <c r="KP360" s="217"/>
      <c r="KQ360" s="217"/>
      <c r="KR360" s="217"/>
      <c r="KS360" s="217"/>
      <c r="KT360" s="217"/>
      <c r="KU360" s="217"/>
      <c r="KV360" s="217"/>
      <c r="KW360" s="217"/>
      <c r="KX360" s="217"/>
      <c r="KY360" s="217"/>
      <c r="KZ360" s="217"/>
      <c r="LA360" s="217"/>
      <c r="LB360" s="217"/>
      <c r="LC360" s="217"/>
      <c r="LD360" s="217"/>
      <c r="LE360" s="217"/>
      <c r="LF360" s="217"/>
      <c r="LG360" s="217"/>
      <c r="LH360" s="217"/>
      <c r="LI360" s="217"/>
      <c r="LJ360" s="217"/>
      <c r="LK360" s="217"/>
      <c r="LL360" s="217"/>
      <c r="LM360" s="217"/>
      <c r="LN360" s="217"/>
      <c r="LO360" s="217"/>
    </row>
    <row r="361" spans="7:327" x14ac:dyDescent="0.2"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  <c r="X361" s="217"/>
      <c r="Y361" s="217"/>
      <c r="Z361" s="217"/>
      <c r="AA361" s="217"/>
      <c r="AB361" s="217"/>
      <c r="AC361" s="217"/>
      <c r="AD361" s="217"/>
      <c r="AE361" s="217"/>
      <c r="AF361" s="217"/>
      <c r="AG361" s="217"/>
      <c r="AH361" s="217"/>
      <c r="AI361" s="217"/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AZ361" s="217"/>
      <c r="BA361" s="217"/>
      <c r="BB361" s="217"/>
      <c r="BC361" s="217"/>
      <c r="BD361" s="217"/>
      <c r="BE361" s="217"/>
      <c r="BF361" s="217"/>
      <c r="BG361" s="217"/>
      <c r="BH361" s="217"/>
      <c r="BI361" s="217"/>
      <c r="BJ361" s="217"/>
      <c r="BK361" s="217"/>
      <c r="BL361" s="217"/>
      <c r="BM361" s="217"/>
      <c r="BN361" s="217"/>
      <c r="BO361" s="217"/>
      <c r="BP361" s="217"/>
      <c r="BQ361" s="217"/>
      <c r="BR361" s="217"/>
      <c r="BS361" s="217"/>
      <c r="BT361" s="217"/>
      <c r="BU361" s="217"/>
      <c r="BV361" s="217"/>
      <c r="BW361" s="217"/>
      <c r="BX361" s="217"/>
      <c r="BY361" s="217"/>
      <c r="BZ361" s="217"/>
      <c r="CA361" s="217"/>
      <c r="CB361" s="217"/>
      <c r="CC361" s="217"/>
      <c r="CD361" s="217"/>
      <c r="CE361" s="217"/>
      <c r="CF361" s="217"/>
      <c r="CG361" s="217"/>
      <c r="CH361" s="217"/>
      <c r="CI361" s="217"/>
      <c r="CJ361" s="217"/>
      <c r="CK361" s="217"/>
      <c r="CL361" s="217"/>
      <c r="CM361" s="217"/>
      <c r="CN361" s="217"/>
      <c r="CO361" s="217"/>
      <c r="CP361" s="217"/>
      <c r="CQ361" s="217"/>
      <c r="CR361" s="217"/>
      <c r="CS361" s="217"/>
      <c r="CT361" s="217"/>
      <c r="CU361" s="217"/>
      <c r="CV361" s="217"/>
      <c r="CW361" s="217"/>
      <c r="CX361" s="217"/>
      <c r="CY361" s="217"/>
      <c r="CZ361" s="217"/>
      <c r="DA361" s="217"/>
      <c r="DB361" s="217"/>
      <c r="DC361" s="217"/>
      <c r="DD361" s="217"/>
      <c r="DE361" s="217"/>
      <c r="DF361" s="217"/>
      <c r="DG361" s="217"/>
      <c r="DH361" s="217"/>
      <c r="DI361" s="217"/>
      <c r="DJ361" s="217"/>
      <c r="DK361" s="217"/>
      <c r="DL361" s="217"/>
      <c r="DM361" s="217"/>
      <c r="DN361" s="217"/>
      <c r="DO361" s="217"/>
      <c r="DP361" s="217"/>
      <c r="DQ361" s="217"/>
      <c r="DR361" s="217"/>
      <c r="DS361" s="217"/>
      <c r="DT361" s="217"/>
      <c r="DU361" s="217"/>
      <c r="DV361" s="217"/>
      <c r="DW361" s="217"/>
      <c r="DX361" s="217"/>
      <c r="DY361" s="217"/>
      <c r="DZ361" s="217"/>
      <c r="EA361" s="217"/>
      <c r="EB361" s="217"/>
      <c r="EC361" s="217"/>
      <c r="ED361" s="217"/>
      <c r="EE361" s="217"/>
      <c r="EF361" s="217"/>
      <c r="EG361" s="217"/>
      <c r="EH361" s="217"/>
      <c r="EI361" s="217"/>
      <c r="EJ361" s="217"/>
      <c r="EK361" s="217"/>
      <c r="EL361" s="217"/>
      <c r="EM361" s="217"/>
      <c r="EN361" s="217"/>
      <c r="EO361" s="217"/>
      <c r="EP361" s="217"/>
      <c r="EQ361" s="217"/>
      <c r="ER361" s="217"/>
      <c r="ES361" s="217"/>
      <c r="ET361" s="217"/>
      <c r="EU361" s="217"/>
      <c r="EV361" s="217"/>
      <c r="EW361" s="217"/>
      <c r="EX361" s="217"/>
      <c r="EY361" s="217"/>
      <c r="EZ361" s="217"/>
      <c r="FA361" s="217"/>
      <c r="FB361" s="217"/>
      <c r="FC361" s="217"/>
      <c r="FD361" s="217"/>
      <c r="FE361" s="217"/>
      <c r="FF361" s="217"/>
      <c r="FG361" s="217"/>
      <c r="FH361" s="217"/>
      <c r="FI361" s="217"/>
      <c r="FJ361" s="217"/>
      <c r="FK361" s="217"/>
      <c r="FL361" s="217"/>
      <c r="FM361" s="217"/>
      <c r="FN361" s="217"/>
      <c r="FO361" s="217"/>
      <c r="FP361" s="217"/>
      <c r="FQ361" s="217"/>
      <c r="FR361" s="217"/>
      <c r="FS361" s="217"/>
      <c r="FT361" s="217"/>
      <c r="FU361" s="217"/>
      <c r="FV361" s="217"/>
      <c r="FW361" s="217"/>
      <c r="FX361" s="217"/>
      <c r="FY361" s="217"/>
      <c r="FZ361" s="217"/>
      <c r="GA361" s="217"/>
      <c r="GB361" s="217"/>
      <c r="GC361" s="217"/>
      <c r="GD361" s="217"/>
      <c r="GE361" s="217"/>
      <c r="GF361" s="217"/>
      <c r="GG361" s="217"/>
      <c r="GH361" s="217"/>
      <c r="GI361" s="217"/>
      <c r="GJ361" s="217"/>
      <c r="GK361" s="217"/>
      <c r="GL361" s="217"/>
      <c r="GM361" s="217"/>
      <c r="GN361" s="217"/>
      <c r="GO361" s="217"/>
      <c r="GP361" s="217"/>
      <c r="GQ361" s="217"/>
      <c r="GR361" s="217"/>
      <c r="GS361" s="217"/>
      <c r="GT361" s="217"/>
      <c r="GU361" s="217"/>
      <c r="GV361" s="217"/>
      <c r="GW361" s="217"/>
      <c r="GX361" s="217"/>
      <c r="GY361" s="217"/>
      <c r="GZ361" s="217"/>
      <c r="HA361" s="217"/>
      <c r="HB361" s="217"/>
      <c r="HC361" s="217"/>
      <c r="HD361" s="217"/>
      <c r="HE361" s="217"/>
      <c r="HF361" s="217"/>
      <c r="HG361" s="217"/>
      <c r="HH361" s="217"/>
      <c r="HI361" s="217"/>
      <c r="HJ361" s="217"/>
      <c r="HK361" s="217"/>
      <c r="HL361" s="217"/>
      <c r="HM361" s="217"/>
      <c r="HN361" s="217"/>
      <c r="HO361" s="217"/>
      <c r="HP361" s="217"/>
      <c r="HQ361" s="217"/>
      <c r="HR361" s="217"/>
      <c r="HS361" s="217"/>
      <c r="HT361" s="217"/>
      <c r="HU361" s="217"/>
      <c r="HV361" s="217"/>
      <c r="HW361" s="217"/>
      <c r="HX361" s="217"/>
      <c r="HY361" s="217"/>
      <c r="HZ361" s="217"/>
      <c r="IA361" s="217"/>
      <c r="IB361" s="217"/>
      <c r="IC361" s="217"/>
      <c r="ID361" s="217"/>
      <c r="IE361" s="217"/>
      <c r="IF361" s="217"/>
      <c r="IG361" s="217"/>
      <c r="IH361" s="217"/>
      <c r="II361" s="217"/>
      <c r="IJ361" s="217"/>
      <c r="IK361" s="217"/>
      <c r="IL361" s="217"/>
      <c r="IM361" s="217"/>
      <c r="IN361" s="217"/>
      <c r="IO361" s="217"/>
      <c r="IP361" s="217"/>
      <c r="IQ361" s="217"/>
      <c r="IR361" s="217"/>
      <c r="IS361" s="217"/>
      <c r="IT361" s="217"/>
      <c r="IU361" s="217"/>
      <c r="IV361" s="217"/>
      <c r="IW361" s="217"/>
      <c r="IX361" s="217"/>
      <c r="IY361" s="217"/>
      <c r="IZ361" s="217"/>
      <c r="JA361" s="217"/>
      <c r="JB361" s="217"/>
      <c r="JC361" s="217"/>
      <c r="JD361" s="217"/>
      <c r="JE361" s="217"/>
      <c r="JF361" s="217"/>
      <c r="JG361" s="217"/>
      <c r="JH361" s="217"/>
      <c r="JI361" s="217"/>
      <c r="JJ361" s="217"/>
      <c r="JK361" s="217"/>
      <c r="JL361" s="217"/>
      <c r="JM361" s="217"/>
      <c r="JN361" s="217"/>
      <c r="JO361" s="217"/>
      <c r="JP361" s="217"/>
      <c r="JQ361" s="217"/>
      <c r="JR361" s="217"/>
      <c r="JS361" s="217"/>
      <c r="JT361" s="217"/>
      <c r="JU361" s="217"/>
      <c r="JV361" s="217"/>
      <c r="JW361" s="217"/>
      <c r="JX361" s="217"/>
      <c r="JY361" s="217"/>
      <c r="JZ361" s="217"/>
      <c r="KA361" s="217"/>
      <c r="KB361" s="217"/>
      <c r="KC361" s="217"/>
      <c r="KD361" s="217"/>
      <c r="KE361" s="217"/>
      <c r="KF361" s="217"/>
      <c r="KG361" s="217"/>
      <c r="KH361" s="217"/>
      <c r="KI361" s="217"/>
      <c r="KJ361" s="217"/>
      <c r="KK361" s="217"/>
      <c r="KL361" s="217"/>
      <c r="KM361" s="217"/>
      <c r="KN361" s="217"/>
      <c r="KO361" s="217"/>
      <c r="KP361" s="217"/>
      <c r="KQ361" s="217"/>
      <c r="KR361" s="217"/>
      <c r="KS361" s="217"/>
      <c r="KT361" s="217"/>
      <c r="KU361" s="217"/>
      <c r="KV361" s="217"/>
      <c r="KW361" s="217"/>
      <c r="KX361" s="217"/>
      <c r="KY361" s="217"/>
      <c r="KZ361" s="217"/>
      <c r="LA361" s="217"/>
      <c r="LB361" s="217"/>
      <c r="LC361" s="217"/>
      <c r="LD361" s="217"/>
      <c r="LE361" s="217"/>
      <c r="LF361" s="217"/>
      <c r="LG361" s="217"/>
      <c r="LH361" s="217"/>
      <c r="LI361" s="217"/>
      <c r="LJ361" s="217"/>
      <c r="LK361" s="217"/>
      <c r="LL361" s="217"/>
      <c r="LM361" s="217"/>
      <c r="LN361" s="217"/>
      <c r="LO361" s="217"/>
    </row>
    <row r="362" spans="7:327" x14ac:dyDescent="0.2"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17"/>
      <c r="BA362" s="217"/>
      <c r="BB362" s="217"/>
      <c r="BC362" s="217"/>
      <c r="BD362" s="217"/>
      <c r="BE362" s="217"/>
      <c r="BF362" s="217"/>
      <c r="BG362" s="217"/>
      <c r="BH362" s="217"/>
      <c r="BI362" s="217"/>
      <c r="BJ362" s="217"/>
      <c r="BK362" s="217"/>
      <c r="BL362" s="217"/>
      <c r="BM362" s="217"/>
      <c r="BN362" s="217"/>
      <c r="BO362" s="217"/>
      <c r="BP362" s="217"/>
      <c r="BQ362" s="217"/>
      <c r="BR362" s="217"/>
      <c r="BS362" s="217"/>
      <c r="BT362" s="217"/>
      <c r="BU362" s="217"/>
      <c r="BV362" s="217"/>
      <c r="BW362" s="217"/>
      <c r="BX362" s="217"/>
      <c r="BY362" s="217"/>
      <c r="BZ362" s="217"/>
      <c r="CA362" s="217"/>
      <c r="CB362" s="217"/>
      <c r="CC362" s="217"/>
      <c r="CD362" s="217"/>
      <c r="CE362" s="217"/>
      <c r="CF362" s="217"/>
      <c r="CG362" s="217"/>
      <c r="CH362" s="217"/>
      <c r="CI362" s="217"/>
      <c r="CJ362" s="217"/>
      <c r="CK362" s="217"/>
      <c r="CL362" s="217"/>
      <c r="CM362" s="217"/>
      <c r="CN362" s="217"/>
      <c r="CO362" s="217"/>
      <c r="CP362" s="217"/>
      <c r="CQ362" s="217"/>
      <c r="CR362" s="217"/>
      <c r="CS362" s="217"/>
      <c r="CT362" s="217"/>
      <c r="CU362" s="217"/>
      <c r="CV362" s="217"/>
      <c r="CW362" s="217"/>
      <c r="CX362" s="217"/>
      <c r="CY362" s="217"/>
      <c r="CZ362" s="217"/>
      <c r="DA362" s="217"/>
      <c r="DB362" s="217"/>
      <c r="DC362" s="217"/>
      <c r="DD362" s="217"/>
      <c r="DE362" s="217"/>
      <c r="DF362" s="217"/>
      <c r="DG362" s="217"/>
      <c r="DH362" s="217"/>
      <c r="DI362" s="217"/>
      <c r="DJ362" s="217"/>
      <c r="DK362" s="217"/>
      <c r="DL362" s="217"/>
      <c r="DM362" s="217"/>
      <c r="DN362" s="217"/>
      <c r="DO362" s="217"/>
      <c r="DP362" s="217"/>
      <c r="DQ362" s="217"/>
      <c r="DR362" s="217"/>
      <c r="DS362" s="217"/>
      <c r="DT362" s="217"/>
      <c r="DU362" s="217"/>
      <c r="DV362" s="217"/>
      <c r="DW362" s="217"/>
      <c r="DX362" s="217"/>
      <c r="DY362" s="217"/>
      <c r="DZ362" s="217"/>
      <c r="EA362" s="217"/>
      <c r="EB362" s="217"/>
      <c r="EC362" s="217"/>
      <c r="ED362" s="217"/>
      <c r="EE362" s="217"/>
      <c r="EF362" s="217"/>
      <c r="EG362" s="217"/>
      <c r="EH362" s="217"/>
      <c r="EI362" s="217"/>
      <c r="EJ362" s="217"/>
      <c r="EK362" s="217"/>
      <c r="EL362" s="217"/>
      <c r="EM362" s="217"/>
      <c r="EN362" s="217"/>
      <c r="EO362" s="217"/>
      <c r="EP362" s="217"/>
      <c r="EQ362" s="217"/>
      <c r="ER362" s="217"/>
      <c r="ES362" s="217"/>
      <c r="ET362" s="217"/>
      <c r="EU362" s="217"/>
      <c r="EV362" s="217"/>
      <c r="EW362" s="217"/>
      <c r="EX362" s="217"/>
      <c r="EY362" s="217"/>
      <c r="EZ362" s="217"/>
      <c r="FA362" s="217"/>
      <c r="FB362" s="217"/>
      <c r="FC362" s="217"/>
      <c r="FD362" s="217"/>
      <c r="FE362" s="217"/>
      <c r="FF362" s="217"/>
      <c r="FG362" s="217"/>
      <c r="FH362" s="217"/>
      <c r="FI362" s="217"/>
      <c r="FJ362" s="217"/>
      <c r="FK362" s="217"/>
      <c r="FL362" s="217"/>
      <c r="FM362" s="217"/>
      <c r="FN362" s="217"/>
      <c r="FO362" s="217"/>
      <c r="FP362" s="217"/>
      <c r="FQ362" s="217"/>
      <c r="FR362" s="217"/>
      <c r="FS362" s="217"/>
      <c r="FT362" s="217"/>
      <c r="FU362" s="217"/>
      <c r="FV362" s="217"/>
      <c r="FW362" s="217"/>
      <c r="FX362" s="217"/>
      <c r="FY362" s="217"/>
      <c r="FZ362" s="217"/>
      <c r="GA362" s="217"/>
      <c r="GB362" s="217"/>
      <c r="GC362" s="217"/>
      <c r="GD362" s="217"/>
      <c r="GE362" s="217"/>
      <c r="GF362" s="217"/>
      <c r="GG362" s="217"/>
      <c r="GH362" s="217"/>
      <c r="GI362" s="217"/>
      <c r="GJ362" s="217"/>
      <c r="GK362" s="217"/>
      <c r="GL362" s="217"/>
      <c r="GM362" s="217"/>
      <c r="GN362" s="217"/>
      <c r="GO362" s="217"/>
      <c r="GP362" s="217"/>
      <c r="GQ362" s="217"/>
      <c r="GR362" s="217"/>
      <c r="GS362" s="217"/>
      <c r="GT362" s="217"/>
      <c r="GU362" s="217"/>
      <c r="GV362" s="217"/>
      <c r="GW362" s="217"/>
      <c r="GX362" s="217"/>
      <c r="GY362" s="217"/>
      <c r="GZ362" s="217"/>
      <c r="HA362" s="217"/>
      <c r="HB362" s="217"/>
      <c r="HC362" s="217"/>
      <c r="HD362" s="217"/>
      <c r="HE362" s="217"/>
      <c r="HF362" s="217"/>
      <c r="HG362" s="217"/>
      <c r="HH362" s="217"/>
      <c r="HI362" s="217"/>
      <c r="HJ362" s="217"/>
      <c r="HK362" s="217"/>
      <c r="HL362" s="217"/>
      <c r="HM362" s="217"/>
      <c r="HN362" s="217"/>
      <c r="HO362" s="217"/>
      <c r="HP362" s="217"/>
      <c r="HQ362" s="217"/>
      <c r="HR362" s="217"/>
      <c r="HS362" s="217"/>
      <c r="HT362" s="217"/>
      <c r="HU362" s="217"/>
      <c r="HV362" s="217"/>
      <c r="HW362" s="217"/>
      <c r="HX362" s="217"/>
      <c r="HY362" s="217"/>
      <c r="HZ362" s="217"/>
      <c r="IA362" s="217"/>
      <c r="IB362" s="217"/>
      <c r="IC362" s="217"/>
      <c r="ID362" s="217"/>
      <c r="IE362" s="217"/>
      <c r="IF362" s="217"/>
      <c r="IG362" s="217"/>
      <c r="IH362" s="217"/>
      <c r="II362" s="217"/>
      <c r="IJ362" s="217"/>
      <c r="IK362" s="217"/>
      <c r="IL362" s="217"/>
      <c r="IM362" s="217"/>
      <c r="IN362" s="217"/>
      <c r="IO362" s="217"/>
      <c r="IP362" s="217"/>
      <c r="IQ362" s="217"/>
      <c r="IR362" s="217"/>
      <c r="IS362" s="217"/>
      <c r="IT362" s="217"/>
      <c r="IU362" s="217"/>
      <c r="IV362" s="217"/>
      <c r="IW362" s="217"/>
      <c r="IX362" s="217"/>
      <c r="IY362" s="217"/>
      <c r="IZ362" s="217"/>
      <c r="JA362" s="217"/>
      <c r="JB362" s="217"/>
      <c r="JC362" s="217"/>
      <c r="JD362" s="217"/>
      <c r="JE362" s="217"/>
      <c r="JF362" s="217"/>
      <c r="JG362" s="217"/>
      <c r="JH362" s="217"/>
      <c r="JI362" s="217"/>
      <c r="JJ362" s="217"/>
      <c r="JK362" s="217"/>
      <c r="JL362" s="217"/>
      <c r="JM362" s="217"/>
      <c r="JN362" s="217"/>
      <c r="JO362" s="217"/>
      <c r="JP362" s="217"/>
      <c r="JQ362" s="217"/>
      <c r="JR362" s="217"/>
      <c r="JS362" s="217"/>
      <c r="JT362" s="217"/>
      <c r="JU362" s="217"/>
      <c r="JV362" s="217"/>
      <c r="JW362" s="217"/>
      <c r="JX362" s="217"/>
      <c r="JY362" s="217"/>
      <c r="JZ362" s="217"/>
      <c r="KA362" s="217"/>
      <c r="KB362" s="217"/>
      <c r="KC362" s="217"/>
      <c r="KD362" s="217"/>
      <c r="KE362" s="217"/>
      <c r="KF362" s="217"/>
      <c r="KG362" s="217"/>
      <c r="KH362" s="217"/>
      <c r="KI362" s="217"/>
      <c r="KJ362" s="217"/>
      <c r="KK362" s="217"/>
      <c r="KL362" s="217"/>
      <c r="KM362" s="217"/>
      <c r="KN362" s="217"/>
      <c r="KO362" s="217"/>
      <c r="KP362" s="217"/>
      <c r="KQ362" s="217"/>
      <c r="KR362" s="217"/>
      <c r="KS362" s="217"/>
      <c r="KT362" s="217"/>
      <c r="KU362" s="217"/>
      <c r="KV362" s="217"/>
      <c r="KW362" s="217"/>
      <c r="KX362" s="217"/>
      <c r="KY362" s="217"/>
      <c r="KZ362" s="217"/>
      <c r="LA362" s="217"/>
      <c r="LB362" s="217"/>
      <c r="LC362" s="217"/>
      <c r="LD362" s="217"/>
      <c r="LE362" s="217"/>
      <c r="LF362" s="217"/>
      <c r="LG362" s="217"/>
      <c r="LH362" s="217"/>
      <c r="LI362" s="217"/>
      <c r="LJ362" s="217"/>
      <c r="LK362" s="217"/>
      <c r="LL362" s="217"/>
      <c r="LM362" s="217"/>
      <c r="LN362" s="217"/>
      <c r="LO362" s="217"/>
    </row>
    <row r="363" spans="7:327" x14ac:dyDescent="0.2"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AZ363" s="217"/>
      <c r="BA363" s="217"/>
      <c r="BB363" s="217"/>
      <c r="BC363" s="217"/>
      <c r="BD363" s="217"/>
      <c r="BE363" s="217"/>
      <c r="BF363" s="217"/>
      <c r="BG363" s="217"/>
      <c r="BH363" s="217"/>
      <c r="BI363" s="217"/>
      <c r="BJ363" s="217"/>
      <c r="BK363" s="217"/>
      <c r="BL363" s="217"/>
      <c r="BM363" s="217"/>
      <c r="BN363" s="217"/>
      <c r="BO363" s="217"/>
      <c r="BP363" s="217"/>
      <c r="BQ363" s="217"/>
      <c r="BR363" s="217"/>
      <c r="BS363" s="217"/>
      <c r="BT363" s="217"/>
      <c r="BU363" s="217"/>
      <c r="BV363" s="217"/>
      <c r="BW363" s="217"/>
      <c r="BX363" s="217"/>
      <c r="BY363" s="217"/>
      <c r="BZ363" s="217"/>
      <c r="CA363" s="217"/>
      <c r="CB363" s="217"/>
      <c r="CC363" s="217"/>
      <c r="CD363" s="217"/>
      <c r="CE363" s="217"/>
      <c r="CF363" s="217"/>
      <c r="CG363" s="217"/>
      <c r="CH363" s="217"/>
      <c r="CI363" s="217"/>
      <c r="CJ363" s="217"/>
      <c r="CK363" s="217"/>
      <c r="CL363" s="217"/>
      <c r="CM363" s="217"/>
      <c r="CN363" s="217"/>
      <c r="CO363" s="217"/>
      <c r="CP363" s="217"/>
      <c r="CQ363" s="217"/>
      <c r="CR363" s="217"/>
      <c r="CS363" s="217"/>
      <c r="CT363" s="217"/>
      <c r="CU363" s="217"/>
      <c r="CV363" s="217"/>
      <c r="CW363" s="217"/>
      <c r="CX363" s="217"/>
      <c r="CY363" s="217"/>
      <c r="CZ363" s="217"/>
      <c r="DA363" s="217"/>
      <c r="DB363" s="217"/>
      <c r="DC363" s="217"/>
      <c r="DD363" s="217"/>
      <c r="DE363" s="217"/>
      <c r="DF363" s="217"/>
      <c r="DG363" s="217"/>
      <c r="DH363" s="217"/>
      <c r="DI363" s="217"/>
      <c r="DJ363" s="217"/>
      <c r="DK363" s="217"/>
      <c r="DL363" s="217"/>
      <c r="DM363" s="217"/>
      <c r="DN363" s="217"/>
      <c r="DO363" s="217"/>
      <c r="DP363" s="217"/>
      <c r="DQ363" s="217"/>
      <c r="DR363" s="217"/>
      <c r="DS363" s="217"/>
      <c r="DT363" s="217"/>
      <c r="DU363" s="217"/>
      <c r="DV363" s="217"/>
      <c r="DW363" s="217"/>
      <c r="DX363" s="217"/>
      <c r="DY363" s="217"/>
      <c r="DZ363" s="217"/>
      <c r="EA363" s="217"/>
      <c r="EB363" s="217"/>
      <c r="EC363" s="217"/>
      <c r="ED363" s="217"/>
      <c r="EE363" s="217"/>
      <c r="EF363" s="217"/>
      <c r="EG363" s="217"/>
      <c r="EH363" s="217"/>
      <c r="EI363" s="217"/>
      <c r="EJ363" s="217"/>
      <c r="EK363" s="217"/>
      <c r="EL363" s="217"/>
      <c r="EM363" s="217"/>
      <c r="EN363" s="217"/>
      <c r="EO363" s="217"/>
      <c r="EP363" s="217"/>
      <c r="EQ363" s="217"/>
      <c r="ER363" s="217"/>
      <c r="ES363" s="217"/>
      <c r="ET363" s="217"/>
      <c r="EU363" s="217"/>
      <c r="EV363" s="217"/>
      <c r="EW363" s="217"/>
      <c r="EX363" s="217"/>
      <c r="EY363" s="217"/>
      <c r="EZ363" s="217"/>
      <c r="FA363" s="217"/>
      <c r="FB363" s="217"/>
      <c r="FC363" s="217"/>
      <c r="FD363" s="217"/>
      <c r="FE363" s="217"/>
      <c r="FF363" s="217"/>
      <c r="FG363" s="217"/>
      <c r="FH363" s="217"/>
      <c r="FI363" s="217"/>
      <c r="FJ363" s="217"/>
      <c r="FK363" s="217"/>
      <c r="FL363" s="217"/>
      <c r="FM363" s="217"/>
      <c r="FN363" s="217"/>
      <c r="FO363" s="217"/>
      <c r="FP363" s="217"/>
      <c r="FQ363" s="217"/>
      <c r="FR363" s="217"/>
      <c r="FS363" s="217"/>
      <c r="FT363" s="217"/>
      <c r="FU363" s="217"/>
      <c r="FV363" s="217"/>
      <c r="FW363" s="217"/>
      <c r="FX363" s="217"/>
      <c r="FY363" s="217"/>
      <c r="FZ363" s="217"/>
      <c r="GA363" s="217"/>
      <c r="GB363" s="217"/>
      <c r="GC363" s="217"/>
      <c r="GD363" s="217"/>
      <c r="GE363" s="217"/>
      <c r="GF363" s="217"/>
      <c r="GG363" s="217"/>
      <c r="GH363" s="217"/>
      <c r="GI363" s="217"/>
      <c r="GJ363" s="217"/>
      <c r="GK363" s="217"/>
      <c r="GL363" s="217"/>
      <c r="GM363" s="217"/>
      <c r="GN363" s="217"/>
      <c r="GO363" s="217"/>
      <c r="GP363" s="217"/>
      <c r="GQ363" s="217"/>
      <c r="GR363" s="217"/>
      <c r="GS363" s="217"/>
      <c r="GT363" s="217"/>
      <c r="GU363" s="217"/>
      <c r="GV363" s="217"/>
      <c r="GW363" s="217"/>
      <c r="GX363" s="217"/>
      <c r="GY363" s="217"/>
      <c r="GZ363" s="217"/>
      <c r="HA363" s="217"/>
      <c r="HB363" s="217"/>
      <c r="HC363" s="217"/>
      <c r="HD363" s="217"/>
      <c r="HE363" s="217"/>
      <c r="HF363" s="217"/>
      <c r="HG363" s="217"/>
      <c r="HH363" s="217"/>
      <c r="HI363" s="217"/>
      <c r="HJ363" s="217"/>
      <c r="HK363" s="217"/>
      <c r="HL363" s="217"/>
      <c r="HM363" s="217"/>
      <c r="HN363" s="217"/>
      <c r="HO363" s="217"/>
      <c r="HP363" s="217"/>
      <c r="HQ363" s="217"/>
      <c r="HR363" s="217"/>
      <c r="HS363" s="217"/>
      <c r="HT363" s="217"/>
      <c r="HU363" s="217"/>
      <c r="HV363" s="217"/>
      <c r="HW363" s="217"/>
      <c r="HX363" s="217"/>
      <c r="HY363" s="217"/>
      <c r="HZ363" s="217"/>
      <c r="IA363" s="217"/>
      <c r="IB363" s="217"/>
      <c r="IC363" s="217"/>
      <c r="ID363" s="217"/>
      <c r="IE363" s="217"/>
      <c r="IF363" s="217"/>
      <c r="IG363" s="217"/>
      <c r="IH363" s="217"/>
      <c r="II363" s="217"/>
      <c r="IJ363" s="217"/>
      <c r="IK363" s="217"/>
      <c r="IL363" s="217"/>
      <c r="IM363" s="217"/>
      <c r="IN363" s="217"/>
      <c r="IO363" s="217"/>
      <c r="IP363" s="217"/>
      <c r="IQ363" s="217"/>
      <c r="IR363" s="217"/>
      <c r="IS363" s="217"/>
      <c r="IT363" s="217"/>
      <c r="IU363" s="217"/>
      <c r="IV363" s="217"/>
      <c r="IW363" s="217"/>
      <c r="IX363" s="217"/>
      <c r="IY363" s="217"/>
      <c r="IZ363" s="217"/>
      <c r="JA363" s="217"/>
      <c r="JB363" s="217"/>
      <c r="JC363" s="217"/>
      <c r="JD363" s="217"/>
      <c r="JE363" s="217"/>
      <c r="JF363" s="217"/>
      <c r="JG363" s="217"/>
      <c r="JH363" s="217"/>
      <c r="JI363" s="217"/>
      <c r="JJ363" s="217"/>
      <c r="JK363" s="217"/>
      <c r="JL363" s="217"/>
      <c r="JM363" s="217"/>
      <c r="JN363" s="217"/>
      <c r="JO363" s="217"/>
      <c r="JP363" s="217"/>
      <c r="JQ363" s="217"/>
      <c r="JR363" s="217"/>
      <c r="JS363" s="217"/>
      <c r="JT363" s="217"/>
      <c r="JU363" s="217"/>
      <c r="JV363" s="217"/>
      <c r="JW363" s="217"/>
      <c r="JX363" s="217"/>
      <c r="JY363" s="217"/>
      <c r="JZ363" s="217"/>
      <c r="KA363" s="217"/>
      <c r="KB363" s="217"/>
      <c r="KC363" s="217"/>
      <c r="KD363" s="217"/>
      <c r="KE363" s="217"/>
      <c r="KF363" s="217"/>
      <c r="KG363" s="217"/>
      <c r="KH363" s="217"/>
      <c r="KI363" s="217"/>
      <c r="KJ363" s="217"/>
      <c r="KK363" s="217"/>
      <c r="KL363" s="217"/>
      <c r="KM363" s="217"/>
      <c r="KN363" s="217"/>
      <c r="KO363" s="217"/>
      <c r="KP363" s="217"/>
      <c r="KQ363" s="217"/>
      <c r="KR363" s="217"/>
      <c r="KS363" s="217"/>
      <c r="KT363" s="217"/>
      <c r="KU363" s="217"/>
      <c r="KV363" s="217"/>
      <c r="KW363" s="217"/>
      <c r="KX363" s="217"/>
      <c r="KY363" s="217"/>
      <c r="KZ363" s="217"/>
      <c r="LA363" s="217"/>
      <c r="LB363" s="217"/>
      <c r="LC363" s="217"/>
      <c r="LD363" s="217"/>
      <c r="LE363" s="217"/>
      <c r="LF363" s="217"/>
      <c r="LG363" s="217"/>
      <c r="LH363" s="217"/>
      <c r="LI363" s="217"/>
      <c r="LJ363" s="217"/>
      <c r="LK363" s="217"/>
      <c r="LL363" s="217"/>
      <c r="LM363" s="217"/>
      <c r="LN363" s="217"/>
      <c r="LO363" s="217"/>
    </row>
    <row r="364" spans="7:327" x14ac:dyDescent="0.2"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  <c r="X364" s="217"/>
      <c r="Y364" s="217"/>
      <c r="Z364" s="217"/>
      <c r="AA364" s="217"/>
      <c r="AB364" s="217"/>
      <c r="AC364" s="217"/>
      <c r="AD364" s="217"/>
      <c r="AE364" s="217"/>
      <c r="AF364" s="217"/>
      <c r="AG364" s="217"/>
      <c r="AH364" s="217"/>
      <c r="AI364" s="217"/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AZ364" s="217"/>
      <c r="BA364" s="217"/>
      <c r="BB364" s="217"/>
      <c r="BC364" s="217"/>
      <c r="BD364" s="217"/>
      <c r="BE364" s="217"/>
      <c r="BF364" s="217"/>
      <c r="BG364" s="217"/>
      <c r="BH364" s="217"/>
      <c r="BI364" s="217"/>
      <c r="BJ364" s="217"/>
      <c r="BK364" s="217"/>
      <c r="BL364" s="217"/>
      <c r="BM364" s="217"/>
      <c r="BN364" s="217"/>
      <c r="BO364" s="217"/>
      <c r="BP364" s="217"/>
      <c r="BQ364" s="217"/>
      <c r="BR364" s="217"/>
      <c r="BS364" s="217"/>
      <c r="BT364" s="217"/>
      <c r="BU364" s="217"/>
      <c r="BV364" s="217"/>
      <c r="BW364" s="217"/>
      <c r="BX364" s="217"/>
      <c r="BY364" s="217"/>
      <c r="BZ364" s="217"/>
      <c r="CA364" s="217"/>
      <c r="CB364" s="217"/>
      <c r="CC364" s="217"/>
      <c r="CD364" s="217"/>
      <c r="CE364" s="217"/>
      <c r="CF364" s="217"/>
      <c r="CG364" s="217"/>
      <c r="CH364" s="217"/>
      <c r="CI364" s="217"/>
      <c r="CJ364" s="217"/>
      <c r="CK364" s="217"/>
      <c r="CL364" s="217"/>
      <c r="CM364" s="217"/>
      <c r="CN364" s="217"/>
      <c r="CO364" s="217"/>
      <c r="CP364" s="217"/>
      <c r="CQ364" s="217"/>
      <c r="CR364" s="217"/>
      <c r="CS364" s="217"/>
      <c r="CT364" s="217"/>
      <c r="CU364" s="217"/>
      <c r="CV364" s="217"/>
      <c r="CW364" s="217"/>
      <c r="CX364" s="217"/>
      <c r="CY364" s="217"/>
      <c r="CZ364" s="217"/>
      <c r="DA364" s="217"/>
      <c r="DB364" s="217"/>
      <c r="DC364" s="217"/>
      <c r="DD364" s="217"/>
      <c r="DE364" s="217"/>
      <c r="DF364" s="217"/>
      <c r="DG364" s="217"/>
      <c r="DH364" s="217"/>
      <c r="DI364" s="217"/>
      <c r="DJ364" s="217"/>
      <c r="DK364" s="217"/>
      <c r="DL364" s="217"/>
      <c r="DM364" s="217"/>
      <c r="DN364" s="217"/>
      <c r="DO364" s="217"/>
      <c r="DP364" s="217"/>
      <c r="DQ364" s="217"/>
      <c r="DR364" s="217"/>
      <c r="DS364" s="217"/>
      <c r="DT364" s="217"/>
      <c r="DU364" s="217"/>
      <c r="DV364" s="217"/>
      <c r="DW364" s="217"/>
      <c r="DX364" s="217"/>
      <c r="DY364" s="217"/>
      <c r="DZ364" s="217"/>
      <c r="EA364" s="217"/>
      <c r="EB364" s="217"/>
      <c r="EC364" s="217"/>
      <c r="ED364" s="217"/>
      <c r="EE364" s="217"/>
      <c r="EF364" s="217"/>
      <c r="EG364" s="217"/>
      <c r="EH364" s="217"/>
      <c r="EI364" s="217"/>
      <c r="EJ364" s="217"/>
      <c r="EK364" s="217"/>
      <c r="EL364" s="217"/>
      <c r="EM364" s="217"/>
      <c r="EN364" s="217"/>
      <c r="EO364" s="217"/>
      <c r="EP364" s="217"/>
      <c r="EQ364" s="217"/>
      <c r="ER364" s="217"/>
      <c r="ES364" s="217"/>
      <c r="ET364" s="217"/>
      <c r="EU364" s="217"/>
      <c r="EV364" s="217"/>
      <c r="EW364" s="217"/>
      <c r="EX364" s="217"/>
      <c r="EY364" s="217"/>
      <c r="EZ364" s="217"/>
      <c r="FA364" s="217"/>
      <c r="FB364" s="217"/>
      <c r="FC364" s="217"/>
      <c r="FD364" s="217"/>
      <c r="FE364" s="217"/>
      <c r="FF364" s="217"/>
      <c r="FG364" s="217"/>
      <c r="FH364" s="217"/>
      <c r="FI364" s="217"/>
      <c r="FJ364" s="217"/>
      <c r="FK364" s="217"/>
      <c r="FL364" s="217"/>
      <c r="FM364" s="217"/>
      <c r="FN364" s="217"/>
      <c r="FO364" s="217"/>
      <c r="FP364" s="217"/>
      <c r="FQ364" s="217"/>
      <c r="FR364" s="217"/>
      <c r="FS364" s="217"/>
      <c r="FT364" s="217"/>
      <c r="FU364" s="217"/>
      <c r="FV364" s="217"/>
      <c r="FW364" s="217"/>
      <c r="FX364" s="217"/>
      <c r="FY364" s="217"/>
      <c r="FZ364" s="217"/>
      <c r="GA364" s="217"/>
      <c r="GB364" s="217"/>
      <c r="GC364" s="217"/>
      <c r="GD364" s="217"/>
      <c r="GE364" s="217"/>
      <c r="GF364" s="217"/>
      <c r="GG364" s="217"/>
      <c r="GH364" s="217"/>
      <c r="GI364" s="217"/>
      <c r="GJ364" s="217"/>
      <c r="GK364" s="217"/>
      <c r="GL364" s="217"/>
      <c r="GM364" s="217"/>
      <c r="GN364" s="217"/>
      <c r="GO364" s="217"/>
      <c r="GP364" s="217"/>
      <c r="GQ364" s="217"/>
      <c r="GR364" s="217"/>
      <c r="GS364" s="217"/>
      <c r="GT364" s="217"/>
      <c r="GU364" s="217"/>
      <c r="GV364" s="217"/>
      <c r="GW364" s="217"/>
      <c r="GX364" s="217"/>
      <c r="GY364" s="217"/>
      <c r="GZ364" s="217"/>
      <c r="HA364" s="217"/>
      <c r="HB364" s="217"/>
      <c r="HC364" s="217"/>
      <c r="HD364" s="217"/>
      <c r="HE364" s="217"/>
      <c r="HF364" s="217"/>
      <c r="HG364" s="217"/>
      <c r="HH364" s="217"/>
      <c r="HI364" s="217"/>
      <c r="HJ364" s="217"/>
      <c r="HK364" s="217"/>
      <c r="HL364" s="217"/>
      <c r="HM364" s="217"/>
      <c r="HN364" s="217"/>
      <c r="HO364" s="217"/>
      <c r="HP364" s="217"/>
      <c r="HQ364" s="217"/>
      <c r="HR364" s="217"/>
      <c r="HS364" s="217"/>
      <c r="HT364" s="217"/>
      <c r="HU364" s="217"/>
      <c r="HV364" s="217"/>
      <c r="HW364" s="217"/>
      <c r="HX364" s="217"/>
      <c r="HY364" s="217"/>
      <c r="HZ364" s="217"/>
      <c r="IA364" s="217"/>
      <c r="IB364" s="217"/>
      <c r="IC364" s="217"/>
      <c r="ID364" s="217"/>
      <c r="IE364" s="217"/>
      <c r="IF364" s="217"/>
      <c r="IG364" s="217"/>
      <c r="IH364" s="217"/>
      <c r="II364" s="217"/>
      <c r="IJ364" s="217"/>
      <c r="IK364" s="217"/>
      <c r="IL364" s="217"/>
      <c r="IM364" s="217"/>
      <c r="IN364" s="217"/>
      <c r="IO364" s="217"/>
      <c r="IP364" s="217"/>
      <c r="IQ364" s="217"/>
      <c r="IR364" s="217"/>
      <c r="IS364" s="217"/>
      <c r="IT364" s="217"/>
      <c r="IU364" s="217"/>
      <c r="IV364" s="217"/>
      <c r="IW364" s="217"/>
      <c r="IX364" s="217"/>
      <c r="IY364" s="217"/>
      <c r="IZ364" s="217"/>
      <c r="JA364" s="217"/>
      <c r="JB364" s="217"/>
      <c r="JC364" s="217"/>
      <c r="JD364" s="217"/>
      <c r="JE364" s="217"/>
      <c r="JF364" s="217"/>
      <c r="JG364" s="217"/>
      <c r="JH364" s="217"/>
      <c r="JI364" s="217"/>
      <c r="JJ364" s="217"/>
      <c r="JK364" s="217"/>
      <c r="JL364" s="217"/>
      <c r="JM364" s="217"/>
      <c r="JN364" s="217"/>
      <c r="JO364" s="217"/>
      <c r="JP364" s="217"/>
      <c r="JQ364" s="217"/>
      <c r="JR364" s="217"/>
      <c r="JS364" s="217"/>
      <c r="JT364" s="217"/>
      <c r="JU364" s="217"/>
      <c r="JV364" s="217"/>
      <c r="JW364" s="217"/>
      <c r="JX364" s="217"/>
      <c r="JY364" s="217"/>
      <c r="JZ364" s="217"/>
      <c r="KA364" s="217"/>
      <c r="KB364" s="217"/>
      <c r="KC364" s="217"/>
      <c r="KD364" s="217"/>
      <c r="KE364" s="217"/>
      <c r="KF364" s="217"/>
      <c r="KG364" s="217"/>
      <c r="KH364" s="217"/>
      <c r="KI364" s="217"/>
      <c r="KJ364" s="217"/>
      <c r="KK364" s="217"/>
      <c r="KL364" s="217"/>
      <c r="KM364" s="217"/>
      <c r="KN364" s="217"/>
      <c r="KO364" s="217"/>
      <c r="KP364" s="217"/>
      <c r="KQ364" s="217"/>
      <c r="KR364" s="217"/>
      <c r="KS364" s="217"/>
      <c r="KT364" s="217"/>
      <c r="KU364" s="217"/>
      <c r="KV364" s="217"/>
      <c r="KW364" s="217"/>
      <c r="KX364" s="217"/>
      <c r="KY364" s="217"/>
      <c r="KZ364" s="217"/>
      <c r="LA364" s="217"/>
      <c r="LB364" s="217"/>
      <c r="LC364" s="217"/>
      <c r="LD364" s="217"/>
      <c r="LE364" s="217"/>
      <c r="LF364" s="217"/>
      <c r="LG364" s="217"/>
      <c r="LH364" s="217"/>
      <c r="LI364" s="217"/>
      <c r="LJ364" s="217"/>
      <c r="LK364" s="217"/>
      <c r="LL364" s="217"/>
      <c r="LM364" s="217"/>
      <c r="LN364" s="217"/>
      <c r="LO364" s="217"/>
    </row>
    <row r="365" spans="7:327" x14ac:dyDescent="0.2"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X365" s="217"/>
      <c r="Y365" s="217"/>
      <c r="Z365" s="217"/>
      <c r="AA365" s="217"/>
      <c r="AB365" s="217"/>
      <c r="AC365" s="217"/>
      <c r="AD365" s="217"/>
      <c r="AE365" s="217"/>
      <c r="AF365" s="217"/>
      <c r="AG365" s="217"/>
      <c r="AH365" s="217"/>
      <c r="AI365" s="217"/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  <c r="AW365" s="217"/>
      <c r="AX365" s="217"/>
      <c r="AY365" s="217"/>
      <c r="AZ365" s="217"/>
      <c r="BA365" s="217"/>
      <c r="BB365" s="217"/>
      <c r="BC365" s="217"/>
      <c r="BD365" s="217"/>
      <c r="BE365" s="217"/>
      <c r="BF365" s="217"/>
      <c r="BG365" s="217"/>
      <c r="BH365" s="217"/>
      <c r="BI365" s="217"/>
      <c r="BJ365" s="217"/>
      <c r="BK365" s="217"/>
      <c r="BL365" s="217"/>
      <c r="BM365" s="217"/>
      <c r="BN365" s="217"/>
      <c r="BO365" s="217"/>
      <c r="BP365" s="217"/>
      <c r="BQ365" s="217"/>
      <c r="BR365" s="217"/>
      <c r="BS365" s="217"/>
      <c r="BT365" s="217"/>
      <c r="BU365" s="217"/>
      <c r="BV365" s="217"/>
      <c r="BW365" s="217"/>
      <c r="BX365" s="217"/>
      <c r="BY365" s="217"/>
      <c r="BZ365" s="217"/>
      <c r="CA365" s="217"/>
      <c r="CB365" s="217"/>
      <c r="CC365" s="217"/>
      <c r="CD365" s="217"/>
      <c r="CE365" s="217"/>
      <c r="CF365" s="217"/>
      <c r="CG365" s="217"/>
      <c r="CH365" s="217"/>
      <c r="CI365" s="217"/>
      <c r="CJ365" s="217"/>
      <c r="CK365" s="217"/>
      <c r="CL365" s="217"/>
      <c r="CM365" s="217"/>
      <c r="CN365" s="217"/>
      <c r="CO365" s="217"/>
      <c r="CP365" s="217"/>
      <c r="CQ365" s="217"/>
      <c r="CR365" s="217"/>
      <c r="CS365" s="217"/>
      <c r="CT365" s="217"/>
      <c r="CU365" s="217"/>
      <c r="CV365" s="217"/>
      <c r="CW365" s="217"/>
      <c r="CX365" s="217"/>
      <c r="CY365" s="217"/>
      <c r="CZ365" s="217"/>
      <c r="DA365" s="217"/>
      <c r="DB365" s="217"/>
      <c r="DC365" s="217"/>
      <c r="DD365" s="217"/>
      <c r="DE365" s="217"/>
      <c r="DF365" s="217"/>
      <c r="DG365" s="217"/>
      <c r="DH365" s="217"/>
      <c r="DI365" s="217"/>
      <c r="DJ365" s="217"/>
      <c r="DK365" s="217"/>
      <c r="DL365" s="217"/>
      <c r="DM365" s="217"/>
      <c r="DN365" s="217"/>
      <c r="DO365" s="217"/>
      <c r="DP365" s="217"/>
      <c r="DQ365" s="217"/>
      <c r="DR365" s="217"/>
      <c r="DS365" s="217"/>
      <c r="DT365" s="217"/>
      <c r="DU365" s="217"/>
      <c r="DV365" s="217"/>
      <c r="DW365" s="217"/>
      <c r="DX365" s="217"/>
      <c r="DY365" s="217"/>
      <c r="DZ365" s="217"/>
      <c r="EA365" s="217"/>
      <c r="EB365" s="217"/>
      <c r="EC365" s="217"/>
      <c r="ED365" s="217"/>
      <c r="EE365" s="217"/>
      <c r="EF365" s="217"/>
      <c r="EG365" s="217"/>
      <c r="EH365" s="217"/>
      <c r="EI365" s="217"/>
      <c r="EJ365" s="217"/>
      <c r="EK365" s="217"/>
      <c r="EL365" s="217"/>
      <c r="EM365" s="217"/>
      <c r="EN365" s="217"/>
      <c r="EO365" s="217"/>
      <c r="EP365" s="217"/>
      <c r="EQ365" s="217"/>
      <c r="ER365" s="217"/>
      <c r="ES365" s="217"/>
      <c r="ET365" s="217"/>
      <c r="EU365" s="217"/>
      <c r="EV365" s="217"/>
      <c r="EW365" s="217"/>
      <c r="EX365" s="217"/>
      <c r="EY365" s="217"/>
      <c r="EZ365" s="217"/>
      <c r="FA365" s="217"/>
      <c r="FB365" s="217"/>
      <c r="FC365" s="217"/>
      <c r="FD365" s="217"/>
      <c r="FE365" s="217"/>
      <c r="FF365" s="217"/>
      <c r="FG365" s="217"/>
      <c r="FH365" s="217"/>
      <c r="FI365" s="217"/>
      <c r="FJ365" s="217"/>
      <c r="FK365" s="217"/>
      <c r="FL365" s="217"/>
      <c r="FM365" s="217"/>
      <c r="FN365" s="217"/>
      <c r="FO365" s="217"/>
      <c r="FP365" s="217"/>
      <c r="FQ365" s="217"/>
      <c r="FR365" s="217"/>
      <c r="FS365" s="217"/>
      <c r="FT365" s="217"/>
      <c r="FU365" s="217"/>
      <c r="FV365" s="217"/>
      <c r="FW365" s="217"/>
      <c r="FX365" s="217"/>
      <c r="FY365" s="217"/>
      <c r="FZ365" s="217"/>
      <c r="GA365" s="217"/>
      <c r="GB365" s="217"/>
      <c r="GC365" s="217"/>
      <c r="GD365" s="217"/>
      <c r="GE365" s="217"/>
      <c r="GF365" s="217"/>
      <c r="GG365" s="217"/>
      <c r="GH365" s="217"/>
      <c r="GI365" s="217"/>
      <c r="GJ365" s="217"/>
      <c r="GK365" s="217"/>
      <c r="GL365" s="217"/>
      <c r="GM365" s="217"/>
      <c r="GN365" s="217"/>
      <c r="GO365" s="217"/>
      <c r="GP365" s="217"/>
      <c r="GQ365" s="217"/>
      <c r="GR365" s="217"/>
      <c r="GS365" s="217"/>
      <c r="GT365" s="217"/>
      <c r="GU365" s="217"/>
      <c r="GV365" s="217"/>
      <c r="GW365" s="217"/>
      <c r="GX365" s="217"/>
      <c r="GY365" s="217"/>
      <c r="GZ365" s="217"/>
      <c r="HA365" s="217"/>
      <c r="HB365" s="217"/>
      <c r="HC365" s="217"/>
      <c r="HD365" s="217"/>
      <c r="HE365" s="217"/>
      <c r="HF365" s="217"/>
      <c r="HG365" s="217"/>
      <c r="HH365" s="217"/>
      <c r="HI365" s="217"/>
      <c r="HJ365" s="217"/>
      <c r="HK365" s="217"/>
      <c r="HL365" s="217"/>
      <c r="HM365" s="217"/>
      <c r="HN365" s="217"/>
      <c r="HO365" s="217"/>
      <c r="HP365" s="217"/>
      <c r="HQ365" s="217"/>
      <c r="HR365" s="217"/>
      <c r="HS365" s="217"/>
      <c r="HT365" s="217"/>
      <c r="HU365" s="217"/>
      <c r="HV365" s="217"/>
      <c r="HW365" s="217"/>
      <c r="HX365" s="217"/>
      <c r="HY365" s="217"/>
      <c r="HZ365" s="217"/>
      <c r="IA365" s="217"/>
      <c r="IB365" s="217"/>
      <c r="IC365" s="217"/>
      <c r="ID365" s="217"/>
      <c r="IE365" s="217"/>
      <c r="IF365" s="217"/>
      <c r="IG365" s="217"/>
      <c r="IH365" s="217"/>
      <c r="II365" s="217"/>
      <c r="IJ365" s="217"/>
      <c r="IK365" s="217"/>
      <c r="IL365" s="217"/>
      <c r="IM365" s="217"/>
      <c r="IN365" s="217"/>
      <c r="IO365" s="217"/>
      <c r="IP365" s="217"/>
      <c r="IQ365" s="217"/>
      <c r="IR365" s="217"/>
      <c r="IS365" s="217"/>
      <c r="IT365" s="217"/>
      <c r="IU365" s="217"/>
      <c r="IV365" s="217"/>
      <c r="IW365" s="217"/>
      <c r="IX365" s="217"/>
      <c r="IY365" s="217"/>
      <c r="IZ365" s="217"/>
      <c r="JA365" s="217"/>
      <c r="JB365" s="217"/>
      <c r="JC365" s="217"/>
      <c r="JD365" s="217"/>
      <c r="JE365" s="217"/>
      <c r="JF365" s="217"/>
      <c r="JG365" s="217"/>
      <c r="JH365" s="217"/>
      <c r="JI365" s="217"/>
      <c r="JJ365" s="217"/>
      <c r="JK365" s="217"/>
      <c r="JL365" s="217"/>
      <c r="JM365" s="217"/>
      <c r="JN365" s="217"/>
      <c r="JO365" s="217"/>
      <c r="JP365" s="217"/>
      <c r="JQ365" s="217"/>
      <c r="JR365" s="217"/>
      <c r="JS365" s="217"/>
      <c r="JT365" s="217"/>
      <c r="JU365" s="217"/>
      <c r="JV365" s="217"/>
      <c r="JW365" s="217"/>
      <c r="JX365" s="217"/>
      <c r="JY365" s="217"/>
      <c r="JZ365" s="217"/>
      <c r="KA365" s="217"/>
      <c r="KB365" s="217"/>
      <c r="KC365" s="217"/>
      <c r="KD365" s="217"/>
      <c r="KE365" s="217"/>
      <c r="KF365" s="217"/>
      <c r="KG365" s="217"/>
      <c r="KH365" s="217"/>
      <c r="KI365" s="217"/>
      <c r="KJ365" s="217"/>
      <c r="KK365" s="217"/>
      <c r="KL365" s="217"/>
      <c r="KM365" s="217"/>
      <c r="KN365" s="217"/>
      <c r="KO365" s="217"/>
      <c r="KP365" s="217"/>
      <c r="KQ365" s="217"/>
      <c r="KR365" s="217"/>
      <c r="KS365" s="217"/>
      <c r="KT365" s="217"/>
      <c r="KU365" s="217"/>
      <c r="KV365" s="217"/>
      <c r="KW365" s="217"/>
      <c r="KX365" s="217"/>
      <c r="KY365" s="217"/>
      <c r="KZ365" s="217"/>
      <c r="LA365" s="217"/>
      <c r="LB365" s="217"/>
      <c r="LC365" s="217"/>
      <c r="LD365" s="217"/>
      <c r="LE365" s="217"/>
      <c r="LF365" s="217"/>
      <c r="LG365" s="217"/>
      <c r="LH365" s="217"/>
      <c r="LI365" s="217"/>
      <c r="LJ365" s="217"/>
      <c r="LK365" s="217"/>
      <c r="LL365" s="217"/>
      <c r="LM365" s="217"/>
      <c r="LN365" s="217"/>
      <c r="LO365" s="217"/>
    </row>
    <row r="366" spans="7:327" x14ac:dyDescent="0.2"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17"/>
      <c r="BA366" s="217"/>
      <c r="BB366" s="217"/>
      <c r="BC366" s="217"/>
      <c r="BD366" s="217"/>
      <c r="BE366" s="217"/>
      <c r="BF366" s="217"/>
      <c r="BG366" s="217"/>
      <c r="BH366" s="217"/>
      <c r="BI366" s="217"/>
      <c r="BJ366" s="217"/>
      <c r="BK366" s="217"/>
      <c r="BL366" s="217"/>
      <c r="BM366" s="217"/>
      <c r="BN366" s="217"/>
      <c r="BO366" s="217"/>
      <c r="BP366" s="217"/>
      <c r="BQ366" s="217"/>
      <c r="BR366" s="217"/>
      <c r="BS366" s="217"/>
      <c r="BT366" s="217"/>
      <c r="BU366" s="217"/>
      <c r="BV366" s="217"/>
      <c r="BW366" s="217"/>
      <c r="BX366" s="217"/>
      <c r="BY366" s="217"/>
      <c r="BZ366" s="217"/>
      <c r="CA366" s="217"/>
      <c r="CB366" s="217"/>
      <c r="CC366" s="217"/>
      <c r="CD366" s="217"/>
      <c r="CE366" s="217"/>
      <c r="CF366" s="217"/>
      <c r="CG366" s="217"/>
      <c r="CH366" s="217"/>
      <c r="CI366" s="217"/>
      <c r="CJ366" s="217"/>
      <c r="CK366" s="217"/>
      <c r="CL366" s="217"/>
      <c r="CM366" s="217"/>
      <c r="CN366" s="217"/>
      <c r="CO366" s="217"/>
      <c r="CP366" s="217"/>
      <c r="CQ366" s="217"/>
      <c r="CR366" s="217"/>
      <c r="CS366" s="217"/>
      <c r="CT366" s="217"/>
      <c r="CU366" s="217"/>
      <c r="CV366" s="217"/>
      <c r="CW366" s="217"/>
      <c r="CX366" s="217"/>
      <c r="CY366" s="217"/>
      <c r="CZ366" s="217"/>
      <c r="DA366" s="217"/>
      <c r="DB366" s="217"/>
      <c r="DC366" s="217"/>
      <c r="DD366" s="217"/>
      <c r="DE366" s="217"/>
      <c r="DF366" s="217"/>
      <c r="DG366" s="217"/>
      <c r="DH366" s="217"/>
      <c r="DI366" s="217"/>
      <c r="DJ366" s="217"/>
      <c r="DK366" s="217"/>
      <c r="DL366" s="217"/>
      <c r="DM366" s="217"/>
      <c r="DN366" s="217"/>
      <c r="DO366" s="217"/>
      <c r="DP366" s="217"/>
      <c r="DQ366" s="217"/>
      <c r="DR366" s="217"/>
      <c r="DS366" s="217"/>
      <c r="DT366" s="217"/>
      <c r="DU366" s="217"/>
      <c r="DV366" s="217"/>
      <c r="DW366" s="217"/>
      <c r="DX366" s="217"/>
      <c r="DY366" s="217"/>
      <c r="DZ366" s="217"/>
      <c r="EA366" s="217"/>
      <c r="EB366" s="217"/>
      <c r="EC366" s="217"/>
      <c r="ED366" s="217"/>
      <c r="EE366" s="217"/>
      <c r="EF366" s="217"/>
      <c r="EG366" s="217"/>
      <c r="EH366" s="217"/>
      <c r="EI366" s="217"/>
      <c r="EJ366" s="217"/>
      <c r="EK366" s="217"/>
      <c r="EL366" s="217"/>
      <c r="EM366" s="217"/>
      <c r="EN366" s="217"/>
      <c r="EO366" s="217"/>
      <c r="EP366" s="217"/>
      <c r="EQ366" s="217"/>
      <c r="ER366" s="217"/>
      <c r="ES366" s="217"/>
      <c r="ET366" s="217"/>
      <c r="EU366" s="217"/>
      <c r="EV366" s="217"/>
      <c r="EW366" s="217"/>
      <c r="EX366" s="217"/>
      <c r="EY366" s="217"/>
      <c r="EZ366" s="217"/>
      <c r="FA366" s="217"/>
      <c r="FB366" s="217"/>
      <c r="FC366" s="217"/>
      <c r="FD366" s="217"/>
      <c r="FE366" s="217"/>
      <c r="FF366" s="217"/>
      <c r="FG366" s="217"/>
      <c r="FH366" s="217"/>
      <c r="FI366" s="217"/>
      <c r="FJ366" s="217"/>
      <c r="FK366" s="217"/>
      <c r="FL366" s="217"/>
      <c r="FM366" s="217"/>
      <c r="FN366" s="217"/>
      <c r="FO366" s="217"/>
      <c r="FP366" s="217"/>
      <c r="FQ366" s="217"/>
      <c r="FR366" s="217"/>
      <c r="FS366" s="217"/>
      <c r="FT366" s="217"/>
      <c r="FU366" s="217"/>
      <c r="FV366" s="217"/>
      <c r="FW366" s="217"/>
      <c r="FX366" s="217"/>
      <c r="FY366" s="217"/>
      <c r="FZ366" s="217"/>
      <c r="GA366" s="217"/>
      <c r="GB366" s="217"/>
      <c r="GC366" s="217"/>
      <c r="GD366" s="217"/>
      <c r="GE366" s="217"/>
      <c r="GF366" s="217"/>
      <c r="GG366" s="217"/>
      <c r="GH366" s="217"/>
      <c r="GI366" s="217"/>
      <c r="GJ366" s="217"/>
      <c r="GK366" s="217"/>
      <c r="GL366" s="217"/>
      <c r="GM366" s="217"/>
      <c r="GN366" s="217"/>
      <c r="GO366" s="217"/>
      <c r="GP366" s="217"/>
      <c r="GQ366" s="217"/>
      <c r="GR366" s="217"/>
      <c r="GS366" s="217"/>
      <c r="GT366" s="217"/>
      <c r="GU366" s="217"/>
      <c r="GV366" s="217"/>
      <c r="GW366" s="217"/>
      <c r="GX366" s="217"/>
      <c r="GY366" s="217"/>
      <c r="GZ366" s="217"/>
      <c r="HA366" s="217"/>
      <c r="HB366" s="217"/>
      <c r="HC366" s="217"/>
      <c r="HD366" s="217"/>
      <c r="HE366" s="217"/>
      <c r="HF366" s="217"/>
      <c r="HG366" s="217"/>
      <c r="HH366" s="217"/>
      <c r="HI366" s="217"/>
      <c r="HJ366" s="217"/>
      <c r="HK366" s="217"/>
      <c r="HL366" s="217"/>
      <c r="HM366" s="217"/>
      <c r="HN366" s="217"/>
      <c r="HO366" s="217"/>
      <c r="HP366" s="217"/>
      <c r="HQ366" s="217"/>
      <c r="HR366" s="217"/>
      <c r="HS366" s="217"/>
      <c r="HT366" s="217"/>
      <c r="HU366" s="217"/>
      <c r="HV366" s="217"/>
      <c r="HW366" s="217"/>
      <c r="HX366" s="217"/>
      <c r="HY366" s="217"/>
      <c r="HZ366" s="217"/>
      <c r="IA366" s="217"/>
      <c r="IB366" s="217"/>
      <c r="IC366" s="217"/>
      <c r="ID366" s="217"/>
      <c r="IE366" s="217"/>
      <c r="IF366" s="217"/>
      <c r="IG366" s="217"/>
      <c r="IH366" s="217"/>
      <c r="II366" s="217"/>
      <c r="IJ366" s="217"/>
      <c r="IK366" s="217"/>
      <c r="IL366" s="217"/>
      <c r="IM366" s="217"/>
      <c r="IN366" s="217"/>
      <c r="IO366" s="217"/>
      <c r="IP366" s="217"/>
      <c r="IQ366" s="217"/>
      <c r="IR366" s="217"/>
      <c r="IS366" s="217"/>
      <c r="IT366" s="217"/>
      <c r="IU366" s="217"/>
      <c r="IV366" s="217"/>
      <c r="IW366" s="217"/>
      <c r="IX366" s="217"/>
      <c r="IY366" s="217"/>
      <c r="IZ366" s="217"/>
      <c r="JA366" s="217"/>
      <c r="JB366" s="217"/>
      <c r="JC366" s="217"/>
      <c r="JD366" s="217"/>
      <c r="JE366" s="217"/>
      <c r="JF366" s="217"/>
      <c r="JG366" s="217"/>
      <c r="JH366" s="217"/>
      <c r="JI366" s="217"/>
      <c r="JJ366" s="217"/>
      <c r="JK366" s="217"/>
      <c r="JL366" s="217"/>
      <c r="JM366" s="217"/>
      <c r="JN366" s="217"/>
      <c r="JO366" s="217"/>
      <c r="JP366" s="217"/>
      <c r="JQ366" s="217"/>
      <c r="JR366" s="217"/>
      <c r="JS366" s="217"/>
      <c r="JT366" s="217"/>
      <c r="JU366" s="217"/>
      <c r="JV366" s="217"/>
      <c r="JW366" s="217"/>
      <c r="JX366" s="217"/>
      <c r="JY366" s="217"/>
      <c r="JZ366" s="217"/>
      <c r="KA366" s="217"/>
      <c r="KB366" s="217"/>
      <c r="KC366" s="217"/>
      <c r="KD366" s="217"/>
      <c r="KE366" s="217"/>
      <c r="KF366" s="217"/>
      <c r="KG366" s="217"/>
      <c r="KH366" s="217"/>
      <c r="KI366" s="217"/>
      <c r="KJ366" s="217"/>
      <c r="KK366" s="217"/>
      <c r="KL366" s="217"/>
      <c r="KM366" s="217"/>
      <c r="KN366" s="217"/>
      <c r="KO366" s="217"/>
      <c r="KP366" s="217"/>
      <c r="KQ366" s="217"/>
      <c r="KR366" s="217"/>
      <c r="KS366" s="217"/>
      <c r="KT366" s="217"/>
      <c r="KU366" s="217"/>
      <c r="KV366" s="217"/>
      <c r="KW366" s="217"/>
      <c r="KX366" s="217"/>
      <c r="KY366" s="217"/>
      <c r="KZ366" s="217"/>
      <c r="LA366" s="217"/>
      <c r="LB366" s="217"/>
      <c r="LC366" s="217"/>
      <c r="LD366" s="217"/>
      <c r="LE366" s="217"/>
      <c r="LF366" s="217"/>
      <c r="LG366" s="217"/>
      <c r="LH366" s="217"/>
      <c r="LI366" s="217"/>
      <c r="LJ366" s="217"/>
      <c r="LK366" s="217"/>
      <c r="LL366" s="217"/>
      <c r="LM366" s="217"/>
      <c r="LN366" s="217"/>
      <c r="LO366" s="217"/>
    </row>
    <row r="367" spans="7:327" x14ac:dyDescent="0.2"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  <c r="AA367" s="217"/>
      <c r="AB367" s="217"/>
      <c r="AC367" s="217"/>
      <c r="AD367" s="217"/>
      <c r="AE367" s="217"/>
      <c r="AF367" s="217"/>
      <c r="AG367" s="217"/>
      <c r="AH367" s="217"/>
      <c r="AI367" s="217"/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  <c r="AW367" s="217"/>
      <c r="AX367" s="217"/>
      <c r="AY367" s="217"/>
      <c r="AZ367" s="217"/>
      <c r="BA367" s="217"/>
      <c r="BB367" s="217"/>
      <c r="BC367" s="217"/>
      <c r="BD367" s="217"/>
      <c r="BE367" s="217"/>
      <c r="BF367" s="217"/>
      <c r="BG367" s="217"/>
      <c r="BH367" s="217"/>
      <c r="BI367" s="217"/>
      <c r="BJ367" s="217"/>
      <c r="BK367" s="217"/>
      <c r="BL367" s="217"/>
      <c r="BM367" s="217"/>
      <c r="BN367" s="217"/>
      <c r="BO367" s="217"/>
      <c r="BP367" s="217"/>
      <c r="BQ367" s="217"/>
      <c r="BR367" s="217"/>
      <c r="BS367" s="217"/>
      <c r="BT367" s="217"/>
      <c r="BU367" s="217"/>
      <c r="BV367" s="217"/>
      <c r="BW367" s="217"/>
      <c r="BX367" s="217"/>
      <c r="BY367" s="217"/>
      <c r="BZ367" s="217"/>
      <c r="CA367" s="217"/>
      <c r="CB367" s="217"/>
      <c r="CC367" s="217"/>
      <c r="CD367" s="217"/>
      <c r="CE367" s="217"/>
      <c r="CF367" s="217"/>
      <c r="CG367" s="217"/>
      <c r="CH367" s="217"/>
      <c r="CI367" s="217"/>
      <c r="CJ367" s="217"/>
      <c r="CK367" s="217"/>
      <c r="CL367" s="217"/>
      <c r="CM367" s="217"/>
      <c r="CN367" s="217"/>
      <c r="CO367" s="217"/>
      <c r="CP367" s="217"/>
      <c r="CQ367" s="217"/>
      <c r="CR367" s="217"/>
      <c r="CS367" s="217"/>
      <c r="CT367" s="217"/>
      <c r="CU367" s="217"/>
      <c r="CV367" s="217"/>
      <c r="CW367" s="217"/>
      <c r="CX367" s="217"/>
      <c r="CY367" s="217"/>
      <c r="CZ367" s="217"/>
      <c r="DA367" s="217"/>
      <c r="DB367" s="217"/>
      <c r="DC367" s="217"/>
      <c r="DD367" s="217"/>
      <c r="DE367" s="217"/>
      <c r="DF367" s="217"/>
      <c r="DG367" s="217"/>
      <c r="DH367" s="217"/>
      <c r="DI367" s="217"/>
      <c r="DJ367" s="217"/>
      <c r="DK367" s="217"/>
      <c r="DL367" s="217"/>
      <c r="DM367" s="217"/>
      <c r="DN367" s="217"/>
      <c r="DO367" s="217"/>
      <c r="DP367" s="217"/>
      <c r="DQ367" s="217"/>
      <c r="DR367" s="217"/>
      <c r="DS367" s="217"/>
      <c r="DT367" s="217"/>
      <c r="DU367" s="217"/>
      <c r="DV367" s="217"/>
      <c r="DW367" s="217"/>
      <c r="DX367" s="217"/>
      <c r="DY367" s="217"/>
      <c r="DZ367" s="217"/>
      <c r="EA367" s="217"/>
      <c r="EB367" s="217"/>
      <c r="EC367" s="217"/>
      <c r="ED367" s="217"/>
      <c r="EE367" s="217"/>
      <c r="EF367" s="217"/>
      <c r="EG367" s="217"/>
      <c r="EH367" s="217"/>
      <c r="EI367" s="217"/>
      <c r="EJ367" s="217"/>
      <c r="EK367" s="217"/>
      <c r="EL367" s="217"/>
      <c r="EM367" s="217"/>
      <c r="EN367" s="217"/>
      <c r="EO367" s="217"/>
      <c r="EP367" s="217"/>
      <c r="EQ367" s="217"/>
      <c r="ER367" s="217"/>
      <c r="ES367" s="217"/>
      <c r="ET367" s="217"/>
      <c r="EU367" s="217"/>
      <c r="EV367" s="217"/>
      <c r="EW367" s="217"/>
      <c r="EX367" s="217"/>
      <c r="EY367" s="217"/>
      <c r="EZ367" s="217"/>
      <c r="FA367" s="217"/>
      <c r="FB367" s="217"/>
      <c r="FC367" s="217"/>
      <c r="FD367" s="217"/>
      <c r="FE367" s="217"/>
      <c r="FF367" s="217"/>
      <c r="FG367" s="217"/>
      <c r="FH367" s="217"/>
      <c r="FI367" s="217"/>
      <c r="FJ367" s="217"/>
      <c r="FK367" s="217"/>
      <c r="FL367" s="217"/>
      <c r="FM367" s="217"/>
      <c r="FN367" s="217"/>
      <c r="FO367" s="217"/>
      <c r="FP367" s="217"/>
      <c r="FQ367" s="217"/>
      <c r="FR367" s="217"/>
      <c r="FS367" s="217"/>
      <c r="FT367" s="217"/>
      <c r="FU367" s="217"/>
      <c r="FV367" s="217"/>
      <c r="FW367" s="217"/>
      <c r="FX367" s="217"/>
      <c r="FY367" s="217"/>
      <c r="FZ367" s="217"/>
      <c r="GA367" s="217"/>
      <c r="GB367" s="217"/>
      <c r="GC367" s="217"/>
      <c r="GD367" s="217"/>
      <c r="GE367" s="217"/>
      <c r="GF367" s="217"/>
      <c r="GG367" s="217"/>
      <c r="GH367" s="217"/>
      <c r="GI367" s="217"/>
      <c r="GJ367" s="217"/>
      <c r="GK367" s="217"/>
      <c r="GL367" s="217"/>
      <c r="GM367" s="217"/>
      <c r="GN367" s="217"/>
      <c r="GO367" s="217"/>
      <c r="GP367" s="217"/>
      <c r="GQ367" s="217"/>
      <c r="GR367" s="217"/>
      <c r="GS367" s="217"/>
      <c r="GT367" s="217"/>
      <c r="GU367" s="217"/>
      <c r="GV367" s="217"/>
      <c r="GW367" s="217"/>
      <c r="GX367" s="217"/>
      <c r="GY367" s="217"/>
      <c r="GZ367" s="217"/>
      <c r="HA367" s="217"/>
      <c r="HB367" s="217"/>
      <c r="HC367" s="217"/>
      <c r="HD367" s="217"/>
      <c r="HE367" s="217"/>
      <c r="HF367" s="217"/>
      <c r="HG367" s="217"/>
      <c r="HH367" s="217"/>
      <c r="HI367" s="217"/>
      <c r="HJ367" s="217"/>
      <c r="HK367" s="217"/>
      <c r="HL367" s="217"/>
      <c r="HM367" s="217"/>
      <c r="HN367" s="217"/>
      <c r="HO367" s="217"/>
      <c r="HP367" s="217"/>
      <c r="HQ367" s="217"/>
      <c r="HR367" s="217"/>
      <c r="HS367" s="217"/>
      <c r="HT367" s="217"/>
      <c r="HU367" s="217"/>
      <c r="HV367" s="217"/>
      <c r="HW367" s="217"/>
      <c r="HX367" s="217"/>
      <c r="HY367" s="217"/>
      <c r="HZ367" s="217"/>
      <c r="IA367" s="217"/>
      <c r="IB367" s="217"/>
      <c r="IC367" s="217"/>
      <c r="ID367" s="217"/>
      <c r="IE367" s="217"/>
      <c r="IF367" s="217"/>
      <c r="IG367" s="217"/>
      <c r="IH367" s="217"/>
      <c r="II367" s="217"/>
      <c r="IJ367" s="217"/>
      <c r="IK367" s="217"/>
      <c r="IL367" s="217"/>
      <c r="IM367" s="217"/>
      <c r="IN367" s="217"/>
      <c r="IO367" s="217"/>
      <c r="IP367" s="217"/>
      <c r="IQ367" s="217"/>
      <c r="IR367" s="217"/>
      <c r="IS367" s="217"/>
      <c r="IT367" s="217"/>
      <c r="IU367" s="217"/>
      <c r="IV367" s="217"/>
      <c r="IW367" s="217"/>
      <c r="IX367" s="217"/>
      <c r="IY367" s="217"/>
      <c r="IZ367" s="217"/>
      <c r="JA367" s="217"/>
      <c r="JB367" s="217"/>
      <c r="JC367" s="217"/>
      <c r="JD367" s="217"/>
      <c r="JE367" s="217"/>
      <c r="JF367" s="217"/>
      <c r="JG367" s="217"/>
      <c r="JH367" s="217"/>
      <c r="JI367" s="217"/>
      <c r="JJ367" s="217"/>
      <c r="JK367" s="217"/>
      <c r="JL367" s="217"/>
      <c r="JM367" s="217"/>
      <c r="JN367" s="217"/>
      <c r="JO367" s="217"/>
      <c r="JP367" s="217"/>
      <c r="JQ367" s="217"/>
      <c r="JR367" s="217"/>
      <c r="JS367" s="217"/>
      <c r="JT367" s="217"/>
      <c r="JU367" s="217"/>
      <c r="JV367" s="217"/>
      <c r="JW367" s="217"/>
      <c r="JX367" s="217"/>
      <c r="JY367" s="217"/>
      <c r="JZ367" s="217"/>
      <c r="KA367" s="217"/>
      <c r="KB367" s="217"/>
      <c r="KC367" s="217"/>
      <c r="KD367" s="217"/>
      <c r="KE367" s="217"/>
      <c r="KF367" s="217"/>
      <c r="KG367" s="217"/>
      <c r="KH367" s="217"/>
      <c r="KI367" s="217"/>
      <c r="KJ367" s="217"/>
      <c r="KK367" s="217"/>
      <c r="KL367" s="217"/>
      <c r="KM367" s="217"/>
      <c r="KN367" s="217"/>
      <c r="KO367" s="217"/>
      <c r="KP367" s="217"/>
      <c r="KQ367" s="217"/>
      <c r="KR367" s="217"/>
      <c r="KS367" s="217"/>
      <c r="KT367" s="217"/>
      <c r="KU367" s="217"/>
      <c r="KV367" s="217"/>
      <c r="KW367" s="217"/>
      <c r="KX367" s="217"/>
      <c r="KY367" s="217"/>
      <c r="KZ367" s="217"/>
      <c r="LA367" s="217"/>
      <c r="LB367" s="217"/>
      <c r="LC367" s="217"/>
      <c r="LD367" s="217"/>
      <c r="LE367" s="217"/>
      <c r="LF367" s="217"/>
      <c r="LG367" s="217"/>
      <c r="LH367" s="217"/>
      <c r="LI367" s="217"/>
      <c r="LJ367" s="217"/>
      <c r="LK367" s="217"/>
      <c r="LL367" s="217"/>
      <c r="LM367" s="217"/>
      <c r="LN367" s="217"/>
      <c r="LO367" s="217"/>
    </row>
    <row r="368" spans="7:327" x14ac:dyDescent="0.2"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217"/>
      <c r="BA368" s="217"/>
      <c r="BB368" s="217"/>
      <c r="BC368" s="217"/>
      <c r="BD368" s="217"/>
      <c r="BE368" s="217"/>
      <c r="BF368" s="217"/>
      <c r="BG368" s="217"/>
      <c r="BH368" s="217"/>
      <c r="BI368" s="217"/>
      <c r="BJ368" s="217"/>
      <c r="BK368" s="217"/>
      <c r="BL368" s="217"/>
      <c r="BM368" s="217"/>
      <c r="BN368" s="217"/>
      <c r="BO368" s="217"/>
      <c r="BP368" s="217"/>
      <c r="BQ368" s="217"/>
      <c r="BR368" s="217"/>
      <c r="BS368" s="217"/>
      <c r="BT368" s="217"/>
      <c r="BU368" s="217"/>
      <c r="BV368" s="217"/>
      <c r="BW368" s="217"/>
      <c r="BX368" s="217"/>
      <c r="BY368" s="217"/>
      <c r="BZ368" s="217"/>
      <c r="CA368" s="217"/>
      <c r="CB368" s="217"/>
      <c r="CC368" s="217"/>
      <c r="CD368" s="217"/>
      <c r="CE368" s="217"/>
      <c r="CF368" s="217"/>
      <c r="CG368" s="217"/>
      <c r="CH368" s="217"/>
      <c r="CI368" s="217"/>
      <c r="CJ368" s="217"/>
      <c r="CK368" s="217"/>
      <c r="CL368" s="217"/>
      <c r="CM368" s="217"/>
      <c r="CN368" s="217"/>
      <c r="CO368" s="217"/>
      <c r="CP368" s="217"/>
      <c r="CQ368" s="217"/>
      <c r="CR368" s="217"/>
      <c r="CS368" s="217"/>
      <c r="CT368" s="217"/>
      <c r="CU368" s="217"/>
      <c r="CV368" s="217"/>
      <c r="CW368" s="217"/>
      <c r="CX368" s="217"/>
      <c r="CY368" s="217"/>
      <c r="CZ368" s="217"/>
      <c r="DA368" s="217"/>
      <c r="DB368" s="217"/>
      <c r="DC368" s="217"/>
      <c r="DD368" s="217"/>
      <c r="DE368" s="217"/>
      <c r="DF368" s="217"/>
      <c r="DG368" s="217"/>
      <c r="DH368" s="217"/>
      <c r="DI368" s="217"/>
      <c r="DJ368" s="217"/>
      <c r="DK368" s="217"/>
      <c r="DL368" s="217"/>
      <c r="DM368" s="217"/>
      <c r="DN368" s="217"/>
      <c r="DO368" s="217"/>
      <c r="DP368" s="217"/>
      <c r="DQ368" s="217"/>
      <c r="DR368" s="217"/>
      <c r="DS368" s="217"/>
      <c r="DT368" s="217"/>
      <c r="DU368" s="217"/>
      <c r="DV368" s="217"/>
      <c r="DW368" s="217"/>
      <c r="DX368" s="217"/>
      <c r="DY368" s="217"/>
      <c r="DZ368" s="217"/>
      <c r="EA368" s="217"/>
      <c r="EB368" s="217"/>
      <c r="EC368" s="217"/>
      <c r="ED368" s="217"/>
      <c r="EE368" s="217"/>
      <c r="EF368" s="217"/>
      <c r="EG368" s="217"/>
      <c r="EH368" s="217"/>
      <c r="EI368" s="217"/>
      <c r="EJ368" s="217"/>
      <c r="EK368" s="217"/>
      <c r="EL368" s="217"/>
      <c r="EM368" s="217"/>
      <c r="EN368" s="217"/>
      <c r="EO368" s="217"/>
      <c r="EP368" s="217"/>
      <c r="EQ368" s="217"/>
      <c r="ER368" s="217"/>
      <c r="ES368" s="217"/>
      <c r="ET368" s="217"/>
      <c r="EU368" s="217"/>
      <c r="EV368" s="217"/>
      <c r="EW368" s="217"/>
      <c r="EX368" s="217"/>
      <c r="EY368" s="217"/>
      <c r="EZ368" s="217"/>
      <c r="FA368" s="217"/>
      <c r="FB368" s="217"/>
      <c r="FC368" s="217"/>
      <c r="FD368" s="217"/>
      <c r="FE368" s="217"/>
      <c r="FF368" s="217"/>
      <c r="FG368" s="217"/>
      <c r="FH368" s="217"/>
      <c r="FI368" s="217"/>
      <c r="FJ368" s="217"/>
      <c r="FK368" s="217"/>
      <c r="FL368" s="217"/>
      <c r="FM368" s="217"/>
      <c r="FN368" s="217"/>
      <c r="FO368" s="217"/>
      <c r="FP368" s="217"/>
      <c r="FQ368" s="217"/>
      <c r="FR368" s="217"/>
      <c r="FS368" s="217"/>
      <c r="FT368" s="217"/>
      <c r="FU368" s="217"/>
      <c r="FV368" s="217"/>
      <c r="FW368" s="217"/>
      <c r="FX368" s="217"/>
      <c r="FY368" s="217"/>
      <c r="FZ368" s="217"/>
      <c r="GA368" s="217"/>
      <c r="GB368" s="217"/>
      <c r="GC368" s="217"/>
      <c r="GD368" s="217"/>
      <c r="GE368" s="217"/>
      <c r="GF368" s="217"/>
      <c r="GG368" s="217"/>
      <c r="GH368" s="217"/>
      <c r="GI368" s="217"/>
      <c r="GJ368" s="217"/>
      <c r="GK368" s="217"/>
      <c r="GL368" s="217"/>
      <c r="GM368" s="217"/>
      <c r="GN368" s="217"/>
      <c r="GO368" s="217"/>
      <c r="GP368" s="217"/>
      <c r="GQ368" s="217"/>
      <c r="GR368" s="217"/>
      <c r="GS368" s="217"/>
      <c r="GT368" s="217"/>
      <c r="GU368" s="217"/>
      <c r="GV368" s="217"/>
      <c r="GW368" s="217"/>
      <c r="GX368" s="217"/>
      <c r="GY368" s="217"/>
      <c r="GZ368" s="217"/>
      <c r="HA368" s="217"/>
      <c r="HB368" s="217"/>
      <c r="HC368" s="217"/>
      <c r="HD368" s="217"/>
      <c r="HE368" s="217"/>
      <c r="HF368" s="217"/>
      <c r="HG368" s="217"/>
      <c r="HH368" s="217"/>
      <c r="HI368" s="217"/>
      <c r="HJ368" s="217"/>
      <c r="HK368" s="217"/>
      <c r="HL368" s="217"/>
      <c r="HM368" s="217"/>
      <c r="HN368" s="217"/>
      <c r="HO368" s="217"/>
      <c r="HP368" s="217"/>
      <c r="HQ368" s="217"/>
      <c r="HR368" s="217"/>
      <c r="HS368" s="217"/>
      <c r="HT368" s="217"/>
      <c r="HU368" s="217"/>
      <c r="HV368" s="217"/>
      <c r="HW368" s="217"/>
      <c r="HX368" s="217"/>
      <c r="HY368" s="217"/>
      <c r="HZ368" s="217"/>
      <c r="IA368" s="217"/>
      <c r="IB368" s="217"/>
      <c r="IC368" s="217"/>
      <c r="ID368" s="217"/>
      <c r="IE368" s="217"/>
      <c r="IF368" s="217"/>
      <c r="IG368" s="217"/>
      <c r="IH368" s="217"/>
      <c r="II368" s="217"/>
      <c r="IJ368" s="217"/>
      <c r="IK368" s="217"/>
      <c r="IL368" s="217"/>
      <c r="IM368" s="217"/>
      <c r="IN368" s="217"/>
      <c r="IO368" s="217"/>
      <c r="IP368" s="217"/>
      <c r="IQ368" s="217"/>
      <c r="IR368" s="217"/>
      <c r="IS368" s="217"/>
      <c r="IT368" s="217"/>
      <c r="IU368" s="217"/>
      <c r="IV368" s="217"/>
      <c r="IW368" s="217"/>
      <c r="IX368" s="217"/>
      <c r="IY368" s="217"/>
      <c r="IZ368" s="217"/>
      <c r="JA368" s="217"/>
      <c r="JB368" s="217"/>
      <c r="JC368" s="217"/>
      <c r="JD368" s="217"/>
      <c r="JE368" s="217"/>
      <c r="JF368" s="217"/>
      <c r="JG368" s="217"/>
      <c r="JH368" s="217"/>
      <c r="JI368" s="217"/>
      <c r="JJ368" s="217"/>
      <c r="JK368" s="217"/>
      <c r="JL368" s="217"/>
      <c r="JM368" s="217"/>
      <c r="JN368" s="217"/>
      <c r="JO368" s="217"/>
      <c r="JP368" s="217"/>
      <c r="JQ368" s="217"/>
      <c r="JR368" s="217"/>
      <c r="JS368" s="217"/>
      <c r="JT368" s="217"/>
      <c r="JU368" s="217"/>
      <c r="JV368" s="217"/>
      <c r="JW368" s="217"/>
      <c r="JX368" s="217"/>
      <c r="JY368" s="217"/>
      <c r="JZ368" s="217"/>
      <c r="KA368" s="217"/>
      <c r="KB368" s="217"/>
      <c r="KC368" s="217"/>
      <c r="KD368" s="217"/>
      <c r="KE368" s="217"/>
      <c r="KF368" s="217"/>
      <c r="KG368" s="217"/>
      <c r="KH368" s="217"/>
      <c r="KI368" s="217"/>
      <c r="KJ368" s="217"/>
      <c r="KK368" s="217"/>
      <c r="KL368" s="217"/>
      <c r="KM368" s="217"/>
      <c r="KN368" s="217"/>
      <c r="KO368" s="217"/>
      <c r="KP368" s="217"/>
      <c r="KQ368" s="217"/>
      <c r="KR368" s="217"/>
      <c r="KS368" s="217"/>
      <c r="KT368" s="217"/>
      <c r="KU368" s="217"/>
      <c r="KV368" s="217"/>
      <c r="KW368" s="217"/>
      <c r="KX368" s="217"/>
      <c r="KY368" s="217"/>
      <c r="KZ368" s="217"/>
      <c r="LA368" s="217"/>
      <c r="LB368" s="217"/>
      <c r="LC368" s="217"/>
      <c r="LD368" s="217"/>
      <c r="LE368" s="217"/>
      <c r="LF368" s="217"/>
      <c r="LG368" s="217"/>
      <c r="LH368" s="217"/>
      <c r="LI368" s="217"/>
      <c r="LJ368" s="217"/>
      <c r="LK368" s="217"/>
      <c r="LL368" s="217"/>
      <c r="LM368" s="217"/>
      <c r="LN368" s="217"/>
      <c r="LO368" s="217"/>
    </row>
    <row r="369" spans="7:327" x14ac:dyDescent="0.2"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AZ369" s="217"/>
      <c r="BA369" s="217"/>
      <c r="BB369" s="217"/>
      <c r="BC369" s="217"/>
      <c r="BD369" s="217"/>
      <c r="BE369" s="217"/>
      <c r="BF369" s="217"/>
      <c r="BG369" s="217"/>
      <c r="BH369" s="217"/>
      <c r="BI369" s="217"/>
      <c r="BJ369" s="217"/>
      <c r="BK369" s="217"/>
      <c r="BL369" s="217"/>
      <c r="BM369" s="217"/>
      <c r="BN369" s="217"/>
      <c r="BO369" s="217"/>
      <c r="BP369" s="217"/>
      <c r="BQ369" s="217"/>
      <c r="BR369" s="217"/>
      <c r="BS369" s="217"/>
      <c r="BT369" s="217"/>
      <c r="BU369" s="217"/>
      <c r="BV369" s="217"/>
      <c r="BW369" s="217"/>
      <c r="BX369" s="217"/>
      <c r="BY369" s="217"/>
      <c r="BZ369" s="217"/>
      <c r="CA369" s="217"/>
      <c r="CB369" s="217"/>
      <c r="CC369" s="217"/>
      <c r="CD369" s="217"/>
      <c r="CE369" s="217"/>
      <c r="CF369" s="217"/>
      <c r="CG369" s="217"/>
      <c r="CH369" s="217"/>
      <c r="CI369" s="217"/>
      <c r="CJ369" s="217"/>
      <c r="CK369" s="217"/>
      <c r="CL369" s="217"/>
      <c r="CM369" s="217"/>
      <c r="CN369" s="217"/>
      <c r="CO369" s="217"/>
      <c r="CP369" s="217"/>
      <c r="CQ369" s="217"/>
      <c r="CR369" s="217"/>
      <c r="CS369" s="217"/>
      <c r="CT369" s="217"/>
      <c r="CU369" s="217"/>
      <c r="CV369" s="217"/>
      <c r="CW369" s="217"/>
      <c r="CX369" s="217"/>
      <c r="CY369" s="217"/>
      <c r="CZ369" s="217"/>
      <c r="DA369" s="217"/>
      <c r="DB369" s="217"/>
      <c r="DC369" s="217"/>
      <c r="DD369" s="217"/>
      <c r="DE369" s="217"/>
      <c r="DF369" s="217"/>
      <c r="DG369" s="217"/>
      <c r="DH369" s="217"/>
      <c r="DI369" s="217"/>
      <c r="DJ369" s="217"/>
      <c r="DK369" s="217"/>
      <c r="DL369" s="217"/>
      <c r="DM369" s="217"/>
      <c r="DN369" s="217"/>
      <c r="DO369" s="217"/>
      <c r="DP369" s="217"/>
      <c r="DQ369" s="217"/>
      <c r="DR369" s="217"/>
      <c r="DS369" s="217"/>
      <c r="DT369" s="217"/>
      <c r="DU369" s="217"/>
      <c r="DV369" s="217"/>
      <c r="DW369" s="217"/>
      <c r="DX369" s="217"/>
      <c r="DY369" s="217"/>
      <c r="DZ369" s="217"/>
      <c r="EA369" s="217"/>
      <c r="EB369" s="217"/>
      <c r="EC369" s="217"/>
      <c r="ED369" s="217"/>
      <c r="EE369" s="217"/>
      <c r="EF369" s="217"/>
      <c r="EG369" s="217"/>
      <c r="EH369" s="217"/>
      <c r="EI369" s="217"/>
      <c r="EJ369" s="217"/>
      <c r="EK369" s="217"/>
      <c r="EL369" s="217"/>
      <c r="EM369" s="217"/>
      <c r="EN369" s="217"/>
      <c r="EO369" s="217"/>
      <c r="EP369" s="217"/>
      <c r="EQ369" s="217"/>
      <c r="ER369" s="217"/>
      <c r="ES369" s="217"/>
      <c r="ET369" s="217"/>
      <c r="EU369" s="217"/>
      <c r="EV369" s="217"/>
      <c r="EW369" s="217"/>
      <c r="EX369" s="217"/>
      <c r="EY369" s="217"/>
      <c r="EZ369" s="217"/>
      <c r="FA369" s="217"/>
      <c r="FB369" s="217"/>
      <c r="FC369" s="217"/>
      <c r="FD369" s="217"/>
      <c r="FE369" s="217"/>
      <c r="FF369" s="217"/>
      <c r="FG369" s="217"/>
      <c r="FH369" s="217"/>
      <c r="FI369" s="217"/>
      <c r="FJ369" s="217"/>
      <c r="FK369" s="217"/>
      <c r="FL369" s="217"/>
      <c r="FM369" s="217"/>
      <c r="FN369" s="217"/>
      <c r="FO369" s="217"/>
      <c r="FP369" s="217"/>
      <c r="FQ369" s="217"/>
      <c r="FR369" s="217"/>
      <c r="FS369" s="217"/>
      <c r="FT369" s="217"/>
      <c r="FU369" s="217"/>
      <c r="FV369" s="217"/>
      <c r="FW369" s="217"/>
      <c r="FX369" s="217"/>
      <c r="FY369" s="217"/>
      <c r="FZ369" s="217"/>
      <c r="GA369" s="217"/>
      <c r="GB369" s="217"/>
      <c r="GC369" s="217"/>
      <c r="GD369" s="217"/>
      <c r="GE369" s="217"/>
      <c r="GF369" s="217"/>
      <c r="GG369" s="217"/>
      <c r="GH369" s="217"/>
      <c r="GI369" s="217"/>
      <c r="GJ369" s="217"/>
      <c r="GK369" s="217"/>
      <c r="GL369" s="217"/>
      <c r="GM369" s="217"/>
      <c r="GN369" s="217"/>
      <c r="GO369" s="217"/>
      <c r="GP369" s="217"/>
      <c r="GQ369" s="217"/>
      <c r="GR369" s="217"/>
      <c r="GS369" s="217"/>
      <c r="GT369" s="217"/>
      <c r="GU369" s="217"/>
      <c r="GV369" s="217"/>
      <c r="GW369" s="217"/>
      <c r="GX369" s="217"/>
      <c r="GY369" s="217"/>
      <c r="GZ369" s="217"/>
      <c r="HA369" s="217"/>
      <c r="HB369" s="217"/>
      <c r="HC369" s="217"/>
      <c r="HD369" s="217"/>
      <c r="HE369" s="217"/>
      <c r="HF369" s="217"/>
      <c r="HG369" s="217"/>
      <c r="HH369" s="217"/>
      <c r="HI369" s="217"/>
      <c r="HJ369" s="217"/>
      <c r="HK369" s="217"/>
      <c r="HL369" s="217"/>
      <c r="HM369" s="217"/>
      <c r="HN369" s="217"/>
      <c r="HO369" s="217"/>
      <c r="HP369" s="217"/>
      <c r="HQ369" s="217"/>
      <c r="HR369" s="217"/>
      <c r="HS369" s="217"/>
      <c r="HT369" s="217"/>
      <c r="HU369" s="217"/>
      <c r="HV369" s="217"/>
      <c r="HW369" s="217"/>
      <c r="HX369" s="217"/>
      <c r="HY369" s="217"/>
      <c r="HZ369" s="217"/>
      <c r="IA369" s="217"/>
      <c r="IB369" s="217"/>
      <c r="IC369" s="217"/>
      <c r="ID369" s="217"/>
      <c r="IE369" s="217"/>
      <c r="IF369" s="217"/>
      <c r="IG369" s="217"/>
      <c r="IH369" s="217"/>
      <c r="II369" s="217"/>
      <c r="IJ369" s="217"/>
      <c r="IK369" s="217"/>
      <c r="IL369" s="217"/>
      <c r="IM369" s="217"/>
      <c r="IN369" s="217"/>
      <c r="IO369" s="217"/>
      <c r="IP369" s="217"/>
      <c r="IQ369" s="217"/>
      <c r="IR369" s="217"/>
      <c r="IS369" s="217"/>
      <c r="IT369" s="217"/>
      <c r="IU369" s="217"/>
      <c r="IV369" s="217"/>
      <c r="IW369" s="217"/>
      <c r="IX369" s="217"/>
      <c r="IY369" s="217"/>
      <c r="IZ369" s="217"/>
      <c r="JA369" s="217"/>
      <c r="JB369" s="217"/>
      <c r="JC369" s="217"/>
      <c r="JD369" s="217"/>
      <c r="JE369" s="217"/>
      <c r="JF369" s="217"/>
      <c r="JG369" s="217"/>
      <c r="JH369" s="217"/>
      <c r="JI369" s="217"/>
      <c r="JJ369" s="217"/>
      <c r="JK369" s="217"/>
      <c r="JL369" s="217"/>
      <c r="JM369" s="217"/>
      <c r="JN369" s="217"/>
      <c r="JO369" s="217"/>
      <c r="JP369" s="217"/>
      <c r="JQ369" s="217"/>
      <c r="JR369" s="217"/>
      <c r="JS369" s="217"/>
      <c r="JT369" s="217"/>
      <c r="JU369" s="217"/>
      <c r="JV369" s="217"/>
      <c r="JW369" s="217"/>
      <c r="JX369" s="217"/>
      <c r="JY369" s="217"/>
      <c r="JZ369" s="217"/>
      <c r="KA369" s="217"/>
      <c r="KB369" s="217"/>
      <c r="KC369" s="217"/>
      <c r="KD369" s="217"/>
      <c r="KE369" s="217"/>
      <c r="KF369" s="217"/>
      <c r="KG369" s="217"/>
      <c r="KH369" s="217"/>
      <c r="KI369" s="217"/>
      <c r="KJ369" s="217"/>
      <c r="KK369" s="217"/>
      <c r="KL369" s="217"/>
      <c r="KM369" s="217"/>
      <c r="KN369" s="217"/>
      <c r="KO369" s="217"/>
      <c r="KP369" s="217"/>
      <c r="KQ369" s="217"/>
      <c r="KR369" s="217"/>
      <c r="KS369" s="217"/>
      <c r="KT369" s="217"/>
      <c r="KU369" s="217"/>
      <c r="KV369" s="217"/>
      <c r="KW369" s="217"/>
      <c r="KX369" s="217"/>
      <c r="KY369" s="217"/>
      <c r="KZ369" s="217"/>
      <c r="LA369" s="217"/>
      <c r="LB369" s="217"/>
      <c r="LC369" s="217"/>
      <c r="LD369" s="217"/>
      <c r="LE369" s="217"/>
      <c r="LF369" s="217"/>
      <c r="LG369" s="217"/>
      <c r="LH369" s="217"/>
      <c r="LI369" s="217"/>
      <c r="LJ369" s="217"/>
      <c r="LK369" s="217"/>
      <c r="LL369" s="217"/>
      <c r="LM369" s="217"/>
      <c r="LN369" s="217"/>
      <c r="LO369" s="217"/>
    </row>
    <row r="370" spans="7:327" x14ac:dyDescent="0.2"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AZ370" s="217"/>
      <c r="BA370" s="217"/>
      <c r="BB370" s="217"/>
      <c r="BC370" s="217"/>
      <c r="BD370" s="217"/>
      <c r="BE370" s="217"/>
      <c r="BF370" s="217"/>
      <c r="BG370" s="217"/>
      <c r="BH370" s="217"/>
      <c r="BI370" s="217"/>
      <c r="BJ370" s="217"/>
      <c r="BK370" s="217"/>
      <c r="BL370" s="217"/>
      <c r="BM370" s="217"/>
      <c r="BN370" s="217"/>
      <c r="BO370" s="217"/>
      <c r="BP370" s="217"/>
      <c r="BQ370" s="217"/>
      <c r="BR370" s="217"/>
      <c r="BS370" s="217"/>
      <c r="BT370" s="217"/>
      <c r="BU370" s="217"/>
      <c r="BV370" s="217"/>
      <c r="BW370" s="217"/>
      <c r="BX370" s="217"/>
      <c r="BY370" s="217"/>
      <c r="BZ370" s="217"/>
      <c r="CA370" s="217"/>
      <c r="CB370" s="217"/>
      <c r="CC370" s="217"/>
      <c r="CD370" s="217"/>
      <c r="CE370" s="217"/>
      <c r="CF370" s="217"/>
      <c r="CG370" s="217"/>
      <c r="CH370" s="217"/>
      <c r="CI370" s="217"/>
      <c r="CJ370" s="217"/>
      <c r="CK370" s="217"/>
      <c r="CL370" s="217"/>
      <c r="CM370" s="217"/>
      <c r="CN370" s="217"/>
      <c r="CO370" s="217"/>
      <c r="CP370" s="217"/>
      <c r="CQ370" s="217"/>
      <c r="CR370" s="217"/>
      <c r="CS370" s="217"/>
      <c r="CT370" s="217"/>
      <c r="CU370" s="217"/>
      <c r="CV370" s="217"/>
      <c r="CW370" s="217"/>
      <c r="CX370" s="217"/>
      <c r="CY370" s="217"/>
      <c r="CZ370" s="217"/>
      <c r="DA370" s="217"/>
      <c r="DB370" s="217"/>
      <c r="DC370" s="217"/>
      <c r="DD370" s="217"/>
      <c r="DE370" s="217"/>
      <c r="DF370" s="217"/>
      <c r="DG370" s="217"/>
      <c r="DH370" s="217"/>
      <c r="DI370" s="217"/>
      <c r="DJ370" s="217"/>
      <c r="DK370" s="217"/>
      <c r="DL370" s="217"/>
      <c r="DM370" s="217"/>
      <c r="DN370" s="217"/>
      <c r="DO370" s="217"/>
      <c r="DP370" s="217"/>
      <c r="DQ370" s="217"/>
      <c r="DR370" s="217"/>
      <c r="DS370" s="217"/>
      <c r="DT370" s="217"/>
      <c r="DU370" s="217"/>
      <c r="DV370" s="217"/>
      <c r="DW370" s="217"/>
      <c r="DX370" s="217"/>
      <c r="DY370" s="217"/>
      <c r="DZ370" s="217"/>
      <c r="EA370" s="217"/>
      <c r="EB370" s="217"/>
      <c r="EC370" s="217"/>
      <c r="ED370" s="217"/>
      <c r="EE370" s="217"/>
      <c r="EF370" s="217"/>
      <c r="EG370" s="217"/>
      <c r="EH370" s="217"/>
      <c r="EI370" s="217"/>
      <c r="EJ370" s="217"/>
      <c r="EK370" s="217"/>
      <c r="EL370" s="217"/>
      <c r="EM370" s="217"/>
      <c r="EN370" s="217"/>
      <c r="EO370" s="217"/>
      <c r="EP370" s="217"/>
      <c r="EQ370" s="217"/>
      <c r="ER370" s="217"/>
      <c r="ES370" s="217"/>
      <c r="ET370" s="217"/>
      <c r="EU370" s="217"/>
      <c r="EV370" s="217"/>
      <c r="EW370" s="217"/>
      <c r="EX370" s="217"/>
      <c r="EY370" s="217"/>
      <c r="EZ370" s="217"/>
      <c r="FA370" s="217"/>
      <c r="FB370" s="217"/>
      <c r="FC370" s="217"/>
      <c r="FD370" s="217"/>
      <c r="FE370" s="217"/>
      <c r="FF370" s="217"/>
      <c r="FG370" s="217"/>
      <c r="FH370" s="217"/>
      <c r="FI370" s="217"/>
      <c r="FJ370" s="217"/>
      <c r="FK370" s="217"/>
      <c r="FL370" s="217"/>
      <c r="FM370" s="217"/>
      <c r="FN370" s="217"/>
      <c r="FO370" s="217"/>
      <c r="FP370" s="217"/>
      <c r="FQ370" s="217"/>
      <c r="FR370" s="217"/>
      <c r="FS370" s="217"/>
      <c r="FT370" s="217"/>
      <c r="FU370" s="217"/>
      <c r="FV370" s="217"/>
      <c r="FW370" s="217"/>
      <c r="FX370" s="217"/>
      <c r="FY370" s="217"/>
      <c r="FZ370" s="217"/>
      <c r="GA370" s="217"/>
      <c r="GB370" s="217"/>
      <c r="GC370" s="217"/>
      <c r="GD370" s="217"/>
      <c r="GE370" s="217"/>
      <c r="GF370" s="217"/>
      <c r="GG370" s="217"/>
      <c r="GH370" s="217"/>
      <c r="GI370" s="217"/>
      <c r="GJ370" s="217"/>
      <c r="GK370" s="217"/>
      <c r="GL370" s="217"/>
      <c r="GM370" s="217"/>
      <c r="GN370" s="217"/>
      <c r="GO370" s="217"/>
      <c r="GP370" s="217"/>
      <c r="GQ370" s="217"/>
      <c r="GR370" s="217"/>
      <c r="GS370" s="217"/>
      <c r="GT370" s="217"/>
      <c r="GU370" s="217"/>
      <c r="GV370" s="217"/>
      <c r="GW370" s="217"/>
      <c r="GX370" s="217"/>
      <c r="GY370" s="217"/>
      <c r="GZ370" s="217"/>
      <c r="HA370" s="217"/>
      <c r="HB370" s="217"/>
      <c r="HC370" s="217"/>
      <c r="HD370" s="217"/>
      <c r="HE370" s="217"/>
      <c r="HF370" s="217"/>
      <c r="HG370" s="217"/>
      <c r="HH370" s="217"/>
      <c r="HI370" s="217"/>
      <c r="HJ370" s="217"/>
      <c r="HK370" s="217"/>
      <c r="HL370" s="217"/>
      <c r="HM370" s="217"/>
      <c r="HN370" s="217"/>
      <c r="HO370" s="217"/>
      <c r="HP370" s="217"/>
      <c r="HQ370" s="217"/>
      <c r="HR370" s="217"/>
      <c r="HS370" s="217"/>
      <c r="HT370" s="217"/>
      <c r="HU370" s="217"/>
      <c r="HV370" s="217"/>
      <c r="HW370" s="217"/>
      <c r="HX370" s="217"/>
      <c r="HY370" s="217"/>
      <c r="HZ370" s="217"/>
      <c r="IA370" s="217"/>
      <c r="IB370" s="217"/>
      <c r="IC370" s="217"/>
      <c r="ID370" s="217"/>
      <c r="IE370" s="217"/>
      <c r="IF370" s="217"/>
      <c r="IG370" s="217"/>
      <c r="IH370" s="217"/>
      <c r="II370" s="217"/>
      <c r="IJ370" s="217"/>
      <c r="IK370" s="217"/>
      <c r="IL370" s="217"/>
      <c r="IM370" s="217"/>
      <c r="IN370" s="217"/>
      <c r="IO370" s="217"/>
      <c r="IP370" s="217"/>
      <c r="IQ370" s="217"/>
      <c r="IR370" s="217"/>
      <c r="IS370" s="217"/>
      <c r="IT370" s="217"/>
      <c r="IU370" s="217"/>
      <c r="IV370" s="217"/>
      <c r="IW370" s="217"/>
      <c r="IX370" s="217"/>
      <c r="IY370" s="217"/>
      <c r="IZ370" s="217"/>
      <c r="JA370" s="217"/>
      <c r="JB370" s="217"/>
      <c r="JC370" s="217"/>
      <c r="JD370" s="217"/>
      <c r="JE370" s="217"/>
      <c r="JF370" s="217"/>
      <c r="JG370" s="217"/>
      <c r="JH370" s="217"/>
      <c r="JI370" s="217"/>
      <c r="JJ370" s="217"/>
      <c r="JK370" s="217"/>
      <c r="JL370" s="217"/>
      <c r="JM370" s="217"/>
      <c r="JN370" s="217"/>
      <c r="JO370" s="217"/>
      <c r="JP370" s="217"/>
      <c r="JQ370" s="217"/>
      <c r="JR370" s="217"/>
      <c r="JS370" s="217"/>
      <c r="JT370" s="217"/>
      <c r="JU370" s="217"/>
      <c r="JV370" s="217"/>
      <c r="JW370" s="217"/>
      <c r="JX370" s="217"/>
      <c r="JY370" s="217"/>
      <c r="JZ370" s="217"/>
      <c r="KA370" s="217"/>
      <c r="KB370" s="217"/>
      <c r="KC370" s="217"/>
      <c r="KD370" s="217"/>
      <c r="KE370" s="217"/>
      <c r="KF370" s="217"/>
      <c r="KG370" s="217"/>
      <c r="KH370" s="217"/>
      <c r="KI370" s="217"/>
      <c r="KJ370" s="217"/>
      <c r="KK370" s="217"/>
      <c r="KL370" s="217"/>
      <c r="KM370" s="217"/>
      <c r="KN370" s="217"/>
      <c r="KO370" s="217"/>
      <c r="KP370" s="217"/>
      <c r="KQ370" s="217"/>
      <c r="KR370" s="217"/>
      <c r="KS370" s="217"/>
      <c r="KT370" s="217"/>
      <c r="KU370" s="217"/>
      <c r="KV370" s="217"/>
      <c r="KW370" s="217"/>
      <c r="KX370" s="217"/>
      <c r="KY370" s="217"/>
      <c r="KZ370" s="217"/>
      <c r="LA370" s="217"/>
      <c r="LB370" s="217"/>
      <c r="LC370" s="217"/>
      <c r="LD370" s="217"/>
      <c r="LE370" s="217"/>
      <c r="LF370" s="217"/>
      <c r="LG370" s="217"/>
      <c r="LH370" s="217"/>
      <c r="LI370" s="217"/>
      <c r="LJ370" s="217"/>
      <c r="LK370" s="217"/>
      <c r="LL370" s="217"/>
      <c r="LM370" s="217"/>
      <c r="LN370" s="217"/>
      <c r="LO370" s="217"/>
    </row>
    <row r="371" spans="7:327" x14ac:dyDescent="0.2"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AZ371" s="217"/>
      <c r="BA371" s="217"/>
      <c r="BB371" s="217"/>
      <c r="BC371" s="217"/>
      <c r="BD371" s="217"/>
      <c r="BE371" s="217"/>
      <c r="BF371" s="217"/>
      <c r="BG371" s="217"/>
      <c r="BH371" s="217"/>
      <c r="BI371" s="217"/>
      <c r="BJ371" s="217"/>
      <c r="BK371" s="217"/>
      <c r="BL371" s="217"/>
      <c r="BM371" s="217"/>
      <c r="BN371" s="217"/>
      <c r="BO371" s="217"/>
      <c r="BP371" s="217"/>
      <c r="BQ371" s="217"/>
      <c r="BR371" s="217"/>
      <c r="BS371" s="217"/>
      <c r="BT371" s="217"/>
      <c r="BU371" s="217"/>
      <c r="BV371" s="217"/>
      <c r="BW371" s="217"/>
      <c r="BX371" s="217"/>
      <c r="BY371" s="217"/>
      <c r="BZ371" s="217"/>
      <c r="CA371" s="217"/>
      <c r="CB371" s="217"/>
      <c r="CC371" s="217"/>
      <c r="CD371" s="217"/>
      <c r="CE371" s="217"/>
      <c r="CF371" s="217"/>
      <c r="CG371" s="217"/>
      <c r="CH371" s="217"/>
      <c r="CI371" s="217"/>
      <c r="CJ371" s="217"/>
      <c r="CK371" s="217"/>
      <c r="CL371" s="217"/>
      <c r="CM371" s="217"/>
      <c r="CN371" s="217"/>
      <c r="CO371" s="217"/>
      <c r="CP371" s="217"/>
      <c r="CQ371" s="217"/>
      <c r="CR371" s="217"/>
      <c r="CS371" s="217"/>
      <c r="CT371" s="217"/>
      <c r="CU371" s="217"/>
      <c r="CV371" s="217"/>
      <c r="CW371" s="217"/>
      <c r="CX371" s="217"/>
      <c r="CY371" s="217"/>
      <c r="CZ371" s="217"/>
      <c r="DA371" s="217"/>
      <c r="DB371" s="217"/>
      <c r="DC371" s="217"/>
      <c r="DD371" s="217"/>
      <c r="DE371" s="217"/>
      <c r="DF371" s="217"/>
      <c r="DG371" s="217"/>
      <c r="DH371" s="217"/>
      <c r="DI371" s="217"/>
      <c r="DJ371" s="217"/>
      <c r="DK371" s="217"/>
      <c r="DL371" s="217"/>
      <c r="DM371" s="217"/>
      <c r="DN371" s="217"/>
      <c r="DO371" s="217"/>
      <c r="DP371" s="217"/>
      <c r="DQ371" s="217"/>
      <c r="DR371" s="217"/>
      <c r="DS371" s="217"/>
      <c r="DT371" s="217"/>
      <c r="DU371" s="217"/>
      <c r="DV371" s="217"/>
      <c r="DW371" s="217"/>
      <c r="DX371" s="217"/>
      <c r="DY371" s="217"/>
      <c r="DZ371" s="217"/>
      <c r="EA371" s="217"/>
      <c r="EB371" s="217"/>
      <c r="EC371" s="217"/>
      <c r="ED371" s="217"/>
      <c r="EE371" s="217"/>
      <c r="EF371" s="217"/>
      <c r="EG371" s="217"/>
      <c r="EH371" s="217"/>
      <c r="EI371" s="217"/>
      <c r="EJ371" s="217"/>
      <c r="EK371" s="217"/>
      <c r="EL371" s="217"/>
      <c r="EM371" s="217"/>
      <c r="EN371" s="217"/>
      <c r="EO371" s="217"/>
      <c r="EP371" s="217"/>
      <c r="EQ371" s="217"/>
      <c r="ER371" s="217"/>
      <c r="ES371" s="217"/>
      <c r="ET371" s="217"/>
      <c r="EU371" s="217"/>
      <c r="EV371" s="217"/>
      <c r="EW371" s="217"/>
      <c r="EX371" s="217"/>
      <c r="EY371" s="217"/>
      <c r="EZ371" s="217"/>
      <c r="FA371" s="217"/>
      <c r="FB371" s="217"/>
      <c r="FC371" s="217"/>
      <c r="FD371" s="217"/>
      <c r="FE371" s="217"/>
      <c r="FF371" s="217"/>
      <c r="FG371" s="217"/>
      <c r="FH371" s="217"/>
      <c r="FI371" s="217"/>
      <c r="FJ371" s="217"/>
      <c r="FK371" s="217"/>
      <c r="FL371" s="217"/>
      <c r="FM371" s="217"/>
      <c r="FN371" s="217"/>
      <c r="FO371" s="217"/>
      <c r="FP371" s="217"/>
      <c r="FQ371" s="217"/>
      <c r="FR371" s="217"/>
      <c r="FS371" s="217"/>
      <c r="FT371" s="217"/>
      <c r="FU371" s="217"/>
      <c r="FV371" s="217"/>
      <c r="FW371" s="217"/>
      <c r="FX371" s="217"/>
      <c r="FY371" s="217"/>
      <c r="FZ371" s="217"/>
      <c r="GA371" s="217"/>
      <c r="GB371" s="217"/>
      <c r="GC371" s="217"/>
      <c r="GD371" s="217"/>
      <c r="GE371" s="217"/>
      <c r="GF371" s="217"/>
      <c r="GG371" s="217"/>
      <c r="GH371" s="217"/>
      <c r="GI371" s="217"/>
      <c r="GJ371" s="217"/>
      <c r="GK371" s="217"/>
      <c r="GL371" s="217"/>
      <c r="GM371" s="217"/>
      <c r="GN371" s="217"/>
      <c r="GO371" s="217"/>
      <c r="GP371" s="217"/>
      <c r="GQ371" s="217"/>
      <c r="GR371" s="217"/>
      <c r="GS371" s="217"/>
      <c r="GT371" s="217"/>
      <c r="GU371" s="217"/>
      <c r="GV371" s="217"/>
      <c r="GW371" s="217"/>
      <c r="GX371" s="217"/>
      <c r="GY371" s="217"/>
      <c r="GZ371" s="217"/>
      <c r="HA371" s="217"/>
      <c r="HB371" s="217"/>
      <c r="HC371" s="217"/>
      <c r="HD371" s="217"/>
      <c r="HE371" s="217"/>
      <c r="HF371" s="217"/>
      <c r="HG371" s="217"/>
      <c r="HH371" s="217"/>
      <c r="HI371" s="217"/>
      <c r="HJ371" s="217"/>
      <c r="HK371" s="217"/>
      <c r="HL371" s="217"/>
      <c r="HM371" s="217"/>
      <c r="HN371" s="217"/>
      <c r="HO371" s="217"/>
      <c r="HP371" s="217"/>
      <c r="HQ371" s="217"/>
      <c r="HR371" s="217"/>
      <c r="HS371" s="217"/>
      <c r="HT371" s="217"/>
      <c r="HU371" s="217"/>
      <c r="HV371" s="217"/>
      <c r="HW371" s="217"/>
      <c r="HX371" s="217"/>
      <c r="HY371" s="217"/>
      <c r="HZ371" s="217"/>
      <c r="IA371" s="217"/>
      <c r="IB371" s="217"/>
      <c r="IC371" s="217"/>
      <c r="ID371" s="217"/>
      <c r="IE371" s="217"/>
      <c r="IF371" s="217"/>
      <c r="IG371" s="217"/>
      <c r="IH371" s="217"/>
      <c r="II371" s="217"/>
      <c r="IJ371" s="217"/>
      <c r="IK371" s="217"/>
      <c r="IL371" s="217"/>
      <c r="IM371" s="217"/>
      <c r="IN371" s="217"/>
      <c r="IO371" s="217"/>
      <c r="IP371" s="217"/>
      <c r="IQ371" s="217"/>
      <c r="IR371" s="217"/>
      <c r="IS371" s="217"/>
      <c r="IT371" s="217"/>
      <c r="IU371" s="217"/>
      <c r="IV371" s="217"/>
      <c r="IW371" s="217"/>
      <c r="IX371" s="217"/>
      <c r="IY371" s="217"/>
      <c r="IZ371" s="217"/>
      <c r="JA371" s="217"/>
      <c r="JB371" s="217"/>
      <c r="JC371" s="217"/>
      <c r="JD371" s="217"/>
      <c r="JE371" s="217"/>
      <c r="JF371" s="217"/>
      <c r="JG371" s="217"/>
      <c r="JH371" s="217"/>
      <c r="JI371" s="217"/>
      <c r="JJ371" s="217"/>
      <c r="JK371" s="217"/>
      <c r="JL371" s="217"/>
      <c r="JM371" s="217"/>
      <c r="JN371" s="217"/>
      <c r="JO371" s="217"/>
      <c r="JP371" s="217"/>
      <c r="JQ371" s="217"/>
      <c r="JR371" s="217"/>
      <c r="JS371" s="217"/>
      <c r="JT371" s="217"/>
      <c r="JU371" s="217"/>
      <c r="JV371" s="217"/>
      <c r="JW371" s="217"/>
      <c r="JX371" s="217"/>
      <c r="JY371" s="217"/>
      <c r="JZ371" s="217"/>
      <c r="KA371" s="217"/>
      <c r="KB371" s="217"/>
      <c r="KC371" s="217"/>
      <c r="KD371" s="217"/>
      <c r="KE371" s="217"/>
      <c r="KF371" s="217"/>
      <c r="KG371" s="217"/>
      <c r="KH371" s="217"/>
      <c r="KI371" s="217"/>
      <c r="KJ371" s="217"/>
      <c r="KK371" s="217"/>
      <c r="KL371" s="217"/>
      <c r="KM371" s="217"/>
      <c r="KN371" s="217"/>
      <c r="KO371" s="217"/>
      <c r="KP371" s="217"/>
      <c r="KQ371" s="217"/>
      <c r="KR371" s="217"/>
      <c r="KS371" s="217"/>
      <c r="KT371" s="217"/>
      <c r="KU371" s="217"/>
      <c r="KV371" s="217"/>
      <c r="KW371" s="217"/>
      <c r="KX371" s="217"/>
      <c r="KY371" s="217"/>
      <c r="KZ371" s="217"/>
      <c r="LA371" s="217"/>
      <c r="LB371" s="217"/>
      <c r="LC371" s="217"/>
      <c r="LD371" s="217"/>
      <c r="LE371" s="217"/>
      <c r="LF371" s="217"/>
      <c r="LG371" s="217"/>
      <c r="LH371" s="217"/>
      <c r="LI371" s="217"/>
      <c r="LJ371" s="217"/>
      <c r="LK371" s="217"/>
      <c r="LL371" s="217"/>
      <c r="LM371" s="217"/>
      <c r="LN371" s="217"/>
      <c r="LO371" s="217"/>
    </row>
    <row r="372" spans="7:327" x14ac:dyDescent="0.2"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AZ372" s="217"/>
      <c r="BA372" s="217"/>
      <c r="BB372" s="217"/>
      <c r="BC372" s="217"/>
      <c r="BD372" s="217"/>
      <c r="BE372" s="217"/>
      <c r="BF372" s="217"/>
      <c r="BG372" s="217"/>
      <c r="BH372" s="217"/>
      <c r="BI372" s="217"/>
      <c r="BJ372" s="217"/>
      <c r="BK372" s="217"/>
      <c r="BL372" s="217"/>
      <c r="BM372" s="217"/>
      <c r="BN372" s="217"/>
      <c r="BO372" s="217"/>
      <c r="BP372" s="217"/>
      <c r="BQ372" s="217"/>
      <c r="BR372" s="217"/>
      <c r="BS372" s="217"/>
      <c r="BT372" s="217"/>
      <c r="BU372" s="217"/>
      <c r="BV372" s="217"/>
      <c r="BW372" s="217"/>
      <c r="BX372" s="217"/>
      <c r="BY372" s="217"/>
      <c r="BZ372" s="217"/>
      <c r="CA372" s="217"/>
      <c r="CB372" s="217"/>
      <c r="CC372" s="217"/>
      <c r="CD372" s="217"/>
      <c r="CE372" s="217"/>
      <c r="CF372" s="217"/>
      <c r="CG372" s="217"/>
      <c r="CH372" s="217"/>
      <c r="CI372" s="217"/>
      <c r="CJ372" s="217"/>
      <c r="CK372" s="217"/>
      <c r="CL372" s="217"/>
      <c r="CM372" s="217"/>
      <c r="CN372" s="217"/>
      <c r="CO372" s="217"/>
      <c r="CP372" s="217"/>
      <c r="CQ372" s="217"/>
      <c r="CR372" s="217"/>
      <c r="CS372" s="217"/>
      <c r="CT372" s="217"/>
      <c r="CU372" s="217"/>
      <c r="CV372" s="217"/>
      <c r="CW372" s="217"/>
      <c r="CX372" s="217"/>
      <c r="CY372" s="217"/>
      <c r="CZ372" s="217"/>
      <c r="DA372" s="217"/>
      <c r="DB372" s="217"/>
      <c r="DC372" s="217"/>
      <c r="DD372" s="217"/>
      <c r="DE372" s="217"/>
      <c r="DF372" s="217"/>
      <c r="DG372" s="217"/>
      <c r="DH372" s="217"/>
      <c r="DI372" s="217"/>
      <c r="DJ372" s="217"/>
      <c r="DK372" s="217"/>
      <c r="DL372" s="217"/>
      <c r="DM372" s="217"/>
      <c r="DN372" s="217"/>
      <c r="DO372" s="217"/>
      <c r="DP372" s="217"/>
      <c r="DQ372" s="217"/>
      <c r="DR372" s="217"/>
      <c r="DS372" s="217"/>
      <c r="DT372" s="217"/>
      <c r="DU372" s="217"/>
      <c r="DV372" s="217"/>
      <c r="DW372" s="217"/>
      <c r="DX372" s="217"/>
      <c r="DY372" s="217"/>
      <c r="DZ372" s="217"/>
      <c r="EA372" s="217"/>
      <c r="EB372" s="217"/>
      <c r="EC372" s="217"/>
      <c r="ED372" s="217"/>
      <c r="EE372" s="217"/>
      <c r="EF372" s="217"/>
      <c r="EG372" s="217"/>
      <c r="EH372" s="217"/>
      <c r="EI372" s="217"/>
      <c r="EJ372" s="217"/>
      <c r="EK372" s="217"/>
      <c r="EL372" s="217"/>
      <c r="EM372" s="217"/>
      <c r="EN372" s="217"/>
      <c r="EO372" s="217"/>
      <c r="EP372" s="217"/>
      <c r="EQ372" s="217"/>
      <c r="ER372" s="217"/>
      <c r="ES372" s="217"/>
      <c r="ET372" s="217"/>
      <c r="EU372" s="217"/>
      <c r="EV372" s="217"/>
      <c r="EW372" s="217"/>
      <c r="EX372" s="217"/>
      <c r="EY372" s="217"/>
      <c r="EZ372" s="217"/>
      <c r="FA372" s="217"/>
      <c r="FB372" s="217"/>
      <c r="FC372" s="217"/>
      <c r="FD372" s="217"/>
      <c r="FE372" s="217"/>
      <c r="FF372" s="217"/>
      <c r="FG372" s="217"/>
      <c r="FH372" s="217"/>
      <c r="FI372" s="217"/>
      <c r="FJ372" s="217"/>
      <c r="FK372" s="217"/>
      <c r="FL372" s="217"/>
      <c r="FM372" s="217"/>
      <c r="FN372" s="217"/>
      <c r="FO372" s="217"/>
      <c r="FP372" s="217"/>
      <c r="FQ372" s="217"/>
      <c r="FR372" s="217"/>
      <c r="FS372" s="217"/>
      <c r="FT372" s="217"/>
      <c r="FU372" s="217"/>
      <c r="FV372" s="217"/>
      <c r="FW372" s="217"/>
      <c r="FX372" s="217"/>
      <c r="FY372" s="217"/>
      <c r="FZ372" s="217"/>
      <c r="GA372" s="217"/>
      <c r="GB372" s="217"/>
      <c r="GC372" s="217"/>
      <c r="GD372" s="217"/>
      <c r="GE372" s="217"/>
      <c r="GF372" s="217"/>
      <c r="GG372" s="217"/>
      <c r="GH372" s="217"/>
      <c r="GI372" s="217"/>
      <c r="GJ372" s="217"/>
      <c r="GK372" s="217"/>
      <c r="GL372" s="217"/>
      <c r="GM372" s="217"/>
      <c r="GN372" s="217"/>
      <c r="GO372" s="217"/>
      <c r="GP372" s="217"/>
      <c r="GQ372" s="217"/>
      <c r="GR372" s="217"/>
      <c r="GS372" s="217"/>
      <c r="GT372" s="217"/>
      <c r="GU372" s="217"/>
      <c r="GV372" s="217"/>
      <c r="GW372" s="217"/>
      <c r="GX372" s="217"/>
      <c r="GY372" s="217"/>
      <c r="GZ372" s="217"/>
      <c r="HA372" s="217"/>
      <c r="HB372" s="217"/>
      <c r="HC372" s="217"/>
      <c r="HD372" s="217"/>
      <c r="HE372" s="217"/>
      <c r="HF372" s="217"/>
      <c r="HG372" s="217"/>
      <c r="HH372" s="217"/>
      <c r="HI372" s="217"/>
      <c r="HJ372" s="217"/>
      <c r="HK372" s="217"/>
      <c r="HL372" s="217"/>
      <c r="HM372" s="217"/>
      <c r="HN372" s="217"/>
      <c r="HO372" s="217"/>
      <c r="HP372" s="217"/>
      <c r="HQ372" s="217"/>
      <c r="HR372" s="217"/>
      <c r="HS372" s="217"/>
      <c r="HT372" s="217"/>
      <c r="HU372" s="217"/>
      <c r="HV372" s="217"/>
      <c r="HW372" s="217"/>
      <c r="HX372" s="217"/>
      <c r="HY372" s="217"/>
      <c r="HZ372" s="217"/>
      <c r="IA372" s="217"/>
      <c r="IB372" s="217"/>
      <c r="IC372" s="217"/>
      <c r="ID372" s="217"/>
      <c r="IE372" s="217"/>
      <c r="IF372" s="217"/>
      <c r="IG372" s="217"/>
      <c r="IH372" s="217"/>
      <c r="II372" s="217"/>
      <c r="IJ372" s="217"/>
      <c r="IK372" s="217"/>
      <c r="IL372" s="217"/>
      <c r="IM372" s="217"/>
      <c r="IN372" s="217"/>
      <c r="IO372" s="217"/>
      <c r="IP372" s="217"/>
      <c r="IQ372" s="217"/>
      <c r="IR372" s="217"/>
      <c r="IS372" s="217"/>
      <c r="IT372" s="217"/>
      <c r="IU372" s="217"/>
      <c r="IV372" s="217"/>
      <c r="IW372" s="217"/>
      <c r="IX372" s="217"/>
      <c r="IY372" s="217"/>
      <c r="IZ372" s="217"/>
      <c r="JA372" s="217"/>
      <c r="JB372" s="217"/>
      <c r="JC372" s="217"/>
      <c r="JD372" s="217"/>
      <c r="JE372" s="217"/>
      <c r="JF372" s="217"/>
      <c r="JG372" s="217"/>
      <c r="JH372" s="217"/>
      <c r="JI372" s="217"/>
      <c r="JJ372" s="217"/>
      <c r="JK372" s="217"/>
      <c r="JL372" s="217"/>
      <c r="JM372" s="217"/>
      <c r="JN372" s="217"/>
      <c r="JO372" s="217"/>
      <c r="JP372" s="217"/>
      <c r="JQ372" s="217"/>
      <c r="JR372" s="217"/>
      <c r="JS372" s="217"/>
      <c r="JT372" s="217"/>
      <c r="JU372" s="217"/>
      <c r="JV372" s="217"/>
      <c r="JW372" s="217"/>
      <c r="JX372" s="217"/>
      <c r="JY372" s="217"/>
      <c r="JZ372" s="217"/>
      <c r="KA372" s="217"/>
      <c r="KB372" s="217"/>
      <c r="KC372" s="217"/>
      <c r="KD372" s="217"/>
      <c r="KE372" s="217"/>
      <c r="KF372" s="217"/>
      <c r="KG372" s="217"/>
      <c r="KH372" s="217"/>
      <c r="KI372" s="217"/>
      <c r="KJ372" s="217"/>
      <c r="KK372" s="217"/>
      <c r="KL372" s="217"/>
      <c r="KM372" s="217"/>
      <c r="KN372" s="217"/>
      <c r="KO372" s="217"/>
      <c r="KP372" s="217"/>
      <c r="KQ372" s="217"/>
      <c r="KR372" s="217"/>
      <c r="KS372" s="217"/>
      <c r="KT372" s="217"/>
      <c r="KU372" s="217"/>
      <c r="KV372" s="217"/>
      <c r="KW372" s="217"/>
      <c r="KX372" s="217"/>
      <c r="KY372" s="217"/>
      <c r="KZ372" s="217"/>
      <c r="LA372" s="217"/>
      <c r="LB372" s="217"/>
      <c r="LC372" s="217"/>
      <c r="LD372" s="217"/>
      <c r="LE372" s="217"/>
      <c r="LF372" s="217"/>
      <c r="LG372" s="217"/>
      <c r="LH372" s="217"/>
      <c r="LI372" s="217"/>
      <c r="LJ372" s="217"/>
      <c r="LK372" s="217"/>
      <c r="LL372" s="217"/>
      <c r="LM372" s="217"/>
      <c r="LN372" s="217"/>
      <c r="LO372" s="217"/>
    </row>
    <row r="373" spans="7:327" x14ac:dyDescent="0.2"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17"/>
      <c r="BA373" s="217"/>
      <c r="BB373" s="217"/>
      <c r="BC373" s="217"/>
      <c r="BD373" s="217"/>
      <c r="BE373" s="217"/>
      <c r="BF373" s="217"/>
      <c r="BG373" s="217"/>
      <c r="BH373" s="217"/>
      <c r="BI373" s="217"/>
      <c r="BJ373" s="217"/>
      <c r="BK373" s="217"/>
      <c r="BL373" s="217"/>
      <c r="BM373" s="217"/>
      <c r="BN373" s="217"/>
      <c r="BO373" s="217"/>
      <c r="BP373" s="217"/>
      <c r="BQ373" s="217"/>
      <c r="BR373" s="217"/>
      <c r="BS373" s="217"/>
      <c r="BT373" s="217"/>
      <c r="BU373" s="217"/>
      <c r="BV373" s="217"/>
      <c r="BW373" s="217"/>
      <c r="BX373" s="217"/>
      <c r="BY373" s="217"/>
      <c r="BZ373" s="217"/>
      <c r="CA373" s="217"/>
      <c r="CB373" s="217"/>
      <c r="CC373" s="217"/>
      <c r="CD373" s="217"/>
      <c r="CE373" s="217"/>
      <c r="CF373" s="217"/>
      <c r="CG373" s="217"/>
      <c r="CH373" s="217"/>
      <c r="CI373" s="217"/>
      <c r="CJ373" s="217"/>
      <c r="CK373" s="217"/>
      <c r="CL373" s="217"/>
      <c r="CM373" s="217"/>
      <c r="CN373" s="217"/>
      <c r="CO373" s="217"/>
      <c r="CP373" s="217"/>
      <c r="CQ373" s="217"/>
      <c r="CR373" s="217"/>
      <c r="CS373" s="217"/>
      <c r="CT373" s="217"/>
      <c r="CU373" s="217"/>
      <c r="CV373" s="217"/>
      <c r="CW373" s="217"/>
      <c r="CX373" s="217"/>
      <c r="CY373" s="217"/>
      <c r="CZ373" s="217"/>
      <c r="DA373" s="217"/>
      <c r="DB373" s="217"/>
      <c r="DC373" s="217"/>
      <c r="DD373" s="217"/>
      <c r="DE373" s="217"/>
      <c r="DF373" s="217"/>
      <c r="DG373" s="217"/>
      <c r="DH373" s="217"/>
      <c r="DI373" s="217"/>
      <c r="DJ373" s="217"/>
      <c r="DK373" s="217"/>
      <c r="DL373" s="217"/>
      <c r="DM373" s="217"/>
      <c r="DN373" s="217"/>
      <c r="DO373" s="217"/>
      <c r="DP373" s="217"/>
      <c r="DQ373" s="217"/>
      <c r="DR373" s="217"/>
      <c r="DS373" s="217"/>
      <c r="DT373" s="217"/>
      <c r="DU373" s="217"/>
      <c r="DV373" s="217"/>
      <c r="DW373" s="217"/>
      <c r="DX373" s="217"/>
      <c r="DY373" s="217"/>
      <c r="DZ373" s="217"/>
      <c r="EA373" s="217"/>
      <c r="EB373" s="217"/>
      <c r="EC373" s="217"/>
      <c r="ED373" s="217"/>
      <c r="EE373" s="217"/>
      <c r="EF373" s="217"/>
      <c r="EG373" s="217"/>
      <c r="EH373" s="217"/>
      <c r="EI373" s="217"/>
      <c r="EJ373" s="217"/>
      <c r="EK373" s="217"/>
      <c r="EL373" s="217"/>
      <c r="EM373" s="217"/>
      <c r="EN373" s="217"/>
      <c r="EO373" s="217"/>
      <c r="EP373" s="217"/>
      <c r="EQ373" s="217"/>
      <c r="ER373" s="217"/>
      <c r="ES373" s="217"/>
      <c r="ET373" s="217"/>
      <c r="EU373" s="217"/>
      <c r="EV373" s="217"/>
      <c r="EW373" s="217"/>
      <c r="EX373" s="217"/>
      <c r="EY373" s="217"/>
      <c r="EZ373" s="217"/>
      <c r="FA373" s="217"/>
      <c r="FB373" s="217"/>
      <c r="FC373" s="217"/>
      <c r="FD373" s="217"/>
      <c r="FE373" s="217"/>
      <c r="FF373" s="217"/>
      <c r="FG373" s="217"/>
      <c r="FH373" s="217"/>
      <c r="FI373" s="217"/>
      <c r="FJ373" s="217"/>
      <c r="FK373" s="217"/>
      <c r="FL373" s="217"/>
      <c r="FM373" s="217"/>
      <c r="FN373" s="217"/>
      <c r="FO373" s="217"/>
      <c r="FP373" s="217"/>
      <c r="FQ373" s="217"/>
      <c r="FR373" s="217"/>
      <c r="FS373" s="217"/>
      <c r="FT373" s="217"/>
      <c r="FU373" s="217"/>
      <c r="FV373" s="217"/>
      <c r="FW373" s="217"/>
      <c r="FX373" s="217"/>
      <c r="FY373" s="217"/>
      <c r="FZ373" s="217"/>
      <c r="GA373" s="217"/>
      <c r="GB373" s="217"/>
      <c r="GC373" s="217"/>
      <c r="GD373" s="217"/>
      <c r="GE373" s="217"/>
      <c r="GF373" s="217"/>
      <c r="GG373" s="217"/>
      <c r="GH373" s="217"/>
      <c r="GI373" s="217"/>
      <c r="GJ373" s="217"/>
      <c r="GK373" s="217"/>
      <c r="GL373" s="217"/>
      <c r="GM373" s="217"/>
      <c r="GN373" s="217"/>
      <c r="GO373" s="217"/>
      <c r="GP373" s="217"/>
      <c r="GQ373" s="217"/>
      <c r="GR373" s="217"/>
      <c r="GS373" s="217"/>
      <c r="GT373" s="217"/>
      <c r="GU373" s="217"/>
      <c r="GV373" s="217"/>
      <c r="GW373" s="217"/>
      <c r="GX373" s="217"/>
      <c r="GY373" s="217"/>
      <c r="GZ373" s="217"/>
      <c r="HA373" s="217"/>
      <c r="HB373" s="217"/>
      <c r="HC373" s="217"/>
      <c r="HD373" s="217"/>
      <c r="HE373" s="217"/>
      <c r="HF373" s="217"/>
      <c r="HG373" s="217"/>
      <c r="HH373" s="217"/>
      <c r="HI373" s="217"/>
      <c r="HJ373" s="217"/>
      <c r="HK373" s="217"/>
      <c r="HL373" s="217"/>
      <c r="HM373" s="217"/>
      <c r="HN373" s="217"/>
      <c r="HO373" s="217"/>
      <c r="HP373" s="217"/>
      <c r="HQ373" s="217"/>
      <c r="HR373" s="217"/>
      <c r="HS373" s="217"/>
      <c r="HT373" s="217"/>
      <c r="HU373" s="217"/>
      <c r="HV373" s="217"/>
      <c r="HW373" s="217"/>
      <c r="HX373" s="217"/>
      <c r="HY373" s="217"/>
      <c r="HZ373" s="217"/>
      <c r="IA373" s="217"/>
      <c r="IB373" s="217"/>
      <c r="IC373" s="217"/>
      <c r="ID373" s="217"/>
      <c r="IE373" s="217"/>
      <c r="IF373" s="217"/>
      <c r="IG373" s="217"/>
      <c r="IH373" s="217"/>
      <c r="II373" s="217"/>
      <c r="IJ373" s="217"/>
      <c r="IK373" s="217"/>
      <c r="IL373" s="217"/>
      <c r="IM373" s="217"/>
      <c r="IN373" s="217"/>
      <c r="IO373" s="217"/>
      <c r="IP373" s="217"/>
      <c r="IQ373" s="217"/>
      <c r="IR373" s="217"/>
      <c r="IS373" s="217"/>
      <c r="IT373" s="217"/>
      <c r="IU373" s="217"/>
      <c r="IV373" s="217"/>
      <c r="IW373" s="217"/>
      <c r="IX373" s="217"/>
      <c r="IY373" s="217"/>
      <c r="IZ373" s="217"/>
      <c r="JA373" s="217"/>
      <c r="JB373" s="217"/>
      <c r="JC373" s="217"/>
      <c r="JD373" s="217"/>
      <c r="JE373" s="217"/>
      <c r="JF373" s="217"/>
      <c r="JG373" s="217"/>
      <c r="JH373" s="217"/>
      <c r="JI373" s="217"/>
      <c r="JJ373" s="217"/>
      <c r="JK373" s="217"/>
      <c r="JL373" s="217"/>
      <c r="JM373" s="217"/>
      <c r="JN373" s="217"/>
      <c r="JO373" s="217"/>
      <c r="JP373" s="217"/>
      <c r="JQ373" s="217"/>
      <c r="JR373" s="217"/>
      <c r="JS373" s="217"/>
      <c r="JT373" s="217"/>
      <c r="JU373" s="217"/>
      <c r="JV373" s="217"/>
      <c r="JW373" s="217"/>
      <c r="JX373" s="217"/>
      <c r="JY373" s="217"/>
      <c r="JZ373" s="217"/>
      <c r="KA373" s="217"/>
      <c r="KB373" s="217"/>
      <c r="KC373" s="217"/>
      <c r="KD373" s="217"/>
      <c r="KE373" s="217"/>
      <c r="KF373" s="217"/>
      <c r="KG373" s="217"/>
      <c r="KH373" s="217"/>
      <c r="KI373" s="217"/>
      <c r="KJ373" s="217"/>
      <c r="KK373" s="217"/>
      <c r="KL373" s="217"/>
      <c r="KM373" s="217"/>
      <c r="KN373" s="217"/>
      <c r="KO373" s="217"/>
      <c r="KP373" s="217"/>
      <c r="KQ373" s="217"/>
      <c r="KR373" s="217"/>
      <c r="KS373" s="217"/>
      <c r="KT373" s="217"/>
      <c r="KU373" s="217"/>
      <c r="KV373" s="217"/>
      <c r="KW373" s="217"/>
      <c r="KX373" s="217"/>
      <c r="KY373" s="217"/>
      <c r="KZ373" s="217"/>
      <c r="LA373" s="217"/>
      <c r="LB373" s="217"/>
      <c r="LC373" s="217"/>
      <c r="LD373" s="217"/>
      <c r="LE373" s="217"/>
      <c r="LF373" s="217"/>
      <c r="LG373" s="217"/>
      <c r="LH373" s="217"/>
      <c r="LI373" s="217"/>
      <c r="LJ373" s="217"/>
      <c r="LK373" s="217"/>
      <c r="LL373" s="217"/>
      <c r="LM373" s="217"/>
      <c r="LN373" s="217"/>
      <c r="LO373" s="217"/>
    </row>
    <row r="374" spans="7:327" x14ac:dyDescent="0.2"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AZ374" s="217"/>
      <c r="BA374" s="217"/>
      <c r="BB374" s="217"/>
      <c r="BC374" s="217"/>
      <c r="BD374" s="217"/>
      <c r="BE374" s="217"/>
      <c r="BF374" s="217"/>
      <c r="BG374" s="217"/>
      <c r="BH374" s="217"/>
      <c r="BI374" s="217"/>
      <c r="BJ374" s="217"/>
      <c r="BK374" s="217"/>
      <c r="BL374" s="217"/>
      <c r="BM374" s="217"/>
      <c r="BN374" s="217"/>
      <c r="BO374" s="217"/>
      <c r="BP374" s="217"/>
      <c r="BQ374" s="217"/>
      <c r="BR374" s="217"/>
      <c r="BS374" s="217"/>
      <c r="BT374" s="217"/>
      <c r="BU374" s="217"/>
      <c r="BV374" s="217"/>
      <c r="BW374" s="217"/>
      <c r="BX374" s="217"/>
      <c r="BY374" s="217"/>
      <c r="BZ374" s="217"/>
      <c r="CA374" s="217"/>
      <c r="CB374" s="217"/>
      <c r="CC374" s="217"/>
      <c r="CD374" s="217"/>
      <c r="CE374" s="217"/>
      <c r="CF374" s="217"/>
      <c r="CG374" s="217"/>
      <c r="CH374" s="217"/>
      <c r="CI374" s="217"/>
      <c r="CJ374" s="217"/>
      <c r="CK374" s="217"/>
      <c r="CL374" s="217"/>
      <c r="CM374" s="217"/>
      <c r="CN374" s="217"/>
      <c r="CO374" s="217"/>
      <c r="CP374" s="217"/>
      <c r="CQ374" s="217"/>
      <c r="CR374" s="217"/>
      <c r="CS374" s="217"/>
      <c r="CT374" s="217"/>
      <c r="CU374" s="217"/>
      <c r="CV374" s="217"/>
      <c r="CW374" s="217"/>
      <c r="CX374" s="217"/>
      <c r="CY374" s="217"/>
      <c r="CZ374" s="217"/>
      <c r="DA374" s="217"/>
      <c r="DB374" s="217"/>
      <c r="DC374" s="217"/>
      <c r="DD374" s="217"/>
      <c r="DE374" s="217"/>
      <c r="DF374" s="217"/>
      <c r="DG374" s="217"/>
      <c r="DH374" s="217"/>
      <c r="DI374" s="217"/>
      <c r="DJ374" s="217"/>
      <c r="DK374" s="217"/>
      <c r="DL374" s="217"/>
      <c r="DM374" s="217"/>
      <c r="DN374" s="217"/>
      <c r="DO374" s="217"/>
      <c r="DP374" s="217"/>
      <c r="DQ374" s="217"/>
      <c r="DR374" s="217"/>
      <c r="DS374" s="217"/>
      <c r="DT374" s="217"/>
      <c r="DU374" s="217"/>
      <c r="DV374" s="217"/>
      <c r="DW374" s="217"/>
      <c r="DX374" s="217"/>
      <c r="DY374" s="217"/>
      <c r="DZ374" s="217"/>
      <c r="EA374" s="217"/>
      <c r="EB374" s="217"/>
      <c r="EC374" s="217"/>
      <c r="ED374" s="217"/>
      <c r="EE374" s="217"/>
      <c r="EF374" s="217"/>
      <c r="EG374" s="217"/>
      <c r="EH374" s="217"/>
      <c r="EI374" s="217"/>
      <c r="EJ374" s="217"/>
      <c r="EK374" s="217"/>
      <c r="EL374" s="217"/>
      <c r="EM374" s="217"/>
      <c r="EN374" s="217"/>
      <c r="EO374" s="217"/>
      <c r="EP374" s="217"/>
      <c r="EQ374" s="217"/>
      <c r="ER374" s="217"/>
      <c r="ES374" s="217"/>
      <c r="ET374" s="217"/>
      <c r="EU374" s="217"/>
      <c r="EV374" s="217"/>
      <c r="EW374" s="217"/>
      <c r="EX374" s="217"/>
      <c r="EY374" s="217"/>
      <c r="EZ374" s="217"/>
      <c r="FA374" s="217"/>
      <c r="FB374" s="217"/>
      <c r="FC374" s="217"/>
      <c r="FD374" s="217"/>
      <c r="FE374" s="217"/>
      <c r="FF374" s="217"/>
      <c r="FG374" s="217"/>
      <c r="FH374" s="217"/>
      <c r="FI374" s="217"/>
      <c r="FJ374" s="217"/>
      <c r="FK374" s="217"/>
      <c r="FL374" s="217"/>
      <c r="FM374" s="217"/>
      <c r="FN374" s="217"/>
      <c r="FO374" s="217"/>
      <c r="FP374" s="217"/>
      <c r="FQ374" s="217"/>
      <c r="FR374" s="217"/>
      <c r="FS374" s="217"/>
      <c r="FT374" s="217"/>
      <c r="FU374" s="217"/>
      <c r="FV374" s="217"/>
      <c r="FW374" s="217"/>
      <c r="FX374" s="217"/>
      <c r="FY374" s="217"/>
      <c r="FZ374" s="217"/>
      <c r="GA374" s="217"/>
      <c r="GB374" s="217"/>
      <c r="GC374" s="217"/>
      <c r="GD374" s="217"/>
      <c r="GE374" s="217"/>
      <c r="GF374" s="217"/>
      <c r="GG374" s="217"/>
      <c r="GH374" s="217"/>
      <c r="GI374" s="217"/>
      <c r="GJ374" s="217"/>
      <c r="GK374" s="217"/>
      <c r="GL374" s="217"/>
      <c r="GM374" s="217"/>
      <c r="GN374" s="217"/>
      <c r="GO374" s="217"/>
      <c r="GP374" s="217"/>
      <c r="GQ374" s="217"/>
      <c r="GR374" s="217"/>
      <c r="GS374" s="217"/>
      <c r="GT374" s="217"/>
      <c r="GU374" s="217"/>
      <c r="GV374" s="217"/>
      <c r="GW374" s="217"/>
      <c r="GX374" s="217"/>
      <c r="GY374" s="217"/>
      <c r="GZ374" s="217"/>
      <c r="HA374" s="217"/>
      <c r="HB374" s="217"/>
      <c r="HC374" s="217"/>
      <c r="HD374" s="217"/>
      <c r="HE374" s="217"/>
      <c r="HF374" s="217"/>
      <c r="HG374" s="217"/>
      <c r="HH374" s="217"/>
      <c r="HI374" s="217"/>
      <c r="HJ374" s="217"/>
      <c r="HK374" s="217"/>
      <c r="HL374" s="217"/>
      <c r="HM374" s="217"/>
      <c r="HN374" s="217"/>
      <c r="HO374" s="217"/>
      <c r="HP374" s="217"/>
      <c r="HQ374" s="217"/>
      <c r="HR374" s="217"/>
      <c r="HS374" s="217"/>
      <c r="HT374" s="217"/>
      <c r="HU374" s="217"/>
      <c r="HV374" s="217"/>
      <c r="HW374" s="217"/>
      <c r="HX374" s="217"/>
      <c r="HY374" s="217"/>
      <c r="HZ374" s="217"/>
      <c r="IA374" s="217"/>
      <c r="IB374" s="217"/>
      <c r="IC374" s="217"/>
      <c r="ID374" s="217"/>
      <c r="IE374" s="217"/>
      <c r="IF374" s="217"/>
      <c r="IG374" s="217"/>
      <c r="IH374" s="217"/>
      <c r="II374" s="217"/>
      <c r="IJ374" s="217"/>
      <c r="IK374" s="217"/>
      <c r="IL374" s="217"/>
      <c r="IM374" s="217"/>
      <c r="IN374" s="217"/>
      <c r="IO374" s="217"/>
      <c r="IP374" s="217"/>
      <c r="IQ374" s="217"/>
      <c r="IR374" s="217"/>
      <c r="IS374" s="217"/>
      <c r="IT374" s="217"/>
      <c r="IU374" s="217"/>
      <c r="IV374" s="217"/>
      <c r="IW374" s="217"/>
      <c r="IX374" s="217"/>
      <c r="IY374" s="217"/>
      <c r="IZ374" s="217"/>
      <c r="JA374" s="217"/>
      <c r="JB374" s="217"/>
      <c r="JC374" s="217"/>
      <c r="JD374" s="217"/>
      <c r="JE374" s="217"/>
      <c r="JF374" s="217"/>
      <c r="JG374" s="217"/>
      <c r="JH374" s="217"/>
      <c r="JI374" s="217"/>
      <c r="JJ374" s="217"/>
      <c r="JK374" s="217"/>
      <c r="JL374" s="217"/>
      <c r="JM374" s="217"/>
      <c r="JN374" s="217"/>
      <c r="JO374" s="217"/>
      <c r="JP374" s="217"/>
      <c r="JQ374" s="217"/>
      <c r="JR374" s="217"/>
      <c r="JS374" s="217"/>
      <c r="JT374" s="217"/>
      <c r="JU374" s="217"/>
      <c r="JV374" s="217"/>
      <c r="JW374" s="217"/>
      <c r="JX374" s="217"/>
      <c r="JY374" s="217"/>
      <c r="JZ374" s="217"/>
      <c r="KA374" s="217"/>
      <c r="KB374" s="217"/>
      <c r="KC374" s="217"/>
      <c r="KD374" s="217"/>
      <c r="KE374" s="217"/>
      <c r="KF374" s="217"/>
      <c r="KG374" s="217"/>
      <c r="KH374" s="217"/>
      <c r="KI374" s="217"/>
      <c r="KJ374" s="217"/>
      <c r="KK374" s="217"/>
      <c r="KL374" s="217"/>
      <c r="KM374" s="217"/>
      <c r="KN374" s="217"/>
      <c r="KO374" s="217"/>
      <c r="KP374" s="217"/>
      <c r="KQ374" s="217"/>
      <c r="KR374" s="217"/>
      <c r="KS374" s="217"/>
      <c r="KT374" s="217"/>
      <c r="KU374" s="217"/>
      <c r="KV374" s="217"/>
      <c r="KW374" s="217"/>
      <c r="KX374" s="217"/>
      <c r="KY374" s="217"/>
      <c r="KZ374" s="217"/>
      <c r="LA374" s="217"/>
      <c r="LB374" s="217"/>
      <c r="LC374" s="217"/>
      <c r="LD374" s="217"/>
      <c r="LE374" s="217"/>
      <c r="LF374" s="217"/>
      <c r="LG374" s="217"/>
      <c r="LH374" s="217"/>
      <c r="LI374" s="217"/>
      <c r="LJ374" s="217"/>
      <c r="LK374" s="217"/>
      <c r="LL374" s="217"/>
      <c r="LM374" s="217"/>
      <c r="LN374" s="217"/>
      <c r="LO374" s="217"/>
    </row>
    <row r="375" spans="7:327" x14ac:dyDescent="0.2"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AZ375" s="217"/>
      <c r="BA375" s="217"/>
      <c r="BB375" s="217"/>
      <c r="BC375" s="217"/>
      <c r="BD375" s="217"/>
      <c r="BE375" s="217"/>
      <c r="BF375" s="217"/>
      <c r="BG375" s="217"/>
      <c r="BH375" s="217"/>
      <c r="BI375" s="217"/>
      <c r="BJ375" s="217"/>
      <c r="BK375" s="217"/>
      <c r="BL375" s="217"/>
      <c r="BM375" s="217"/>
      <c r="BN375" s="217"/>
      <c r="BO375" s="217"/>
      <c r="BP375" s="217"/>
      <c r="BQ375" s="217"/>
      <c r="BR375" s="217"/>
      <c r="BS375" s="217"/>
      <c r="BT375" s="217"/>
      <c r="BU375" s="217"/>
      <c r="BV375" s="217"/>
      <c r="BW375" s="217"/>
      <c r="BX375" s="217"/>
      <c r="BY375" s="217"/>
      <c r="BZ375" s="217"/>
      <c r="CA375" s="217"/>
      <c r="CB375" s="217"/>
      <c r="CC375" s="217"/>
      <c r="CD375" s="217"/>
      <c r="CE375" s="217"/>
      <c r="CF375" s="217"/>
      <c r="CG375" s="217"/>
      <c r="CH375" s="217"/>
      <c r="CI375" s="217"/>
      <c r="CJ375" s="217"/>
      <c r="CK375" s="217"/>
      <c r="CL375" s="217"/>
      <c r="CM375" s="217"/>
      <c r="CN375" s="217"/>
      <c r="CO375" s="217"/>
      <c r="CP375" s="217"/>
      <c r="CQ375" s="217"/>
      <c r="CR375" s="217"/>
      <c r="CS375" s="217"/>
      <c r="CT375" s="217"/>
      <c r="CU375" s="217"/>
      <c r="CV375" s="217"/>
      <c r="CW375" s="217"/>
      <c r="CX375" s="217"/>
      <c r="CY375" s="217"/>
      <c r="CZ375" s="217"/>
      <c r="DA375" s="217"/>
      <c r="DB375" s="217"/>
      <c r="DC375" s="217"/>
      <c r="DD375" s="217"/>
      <c r="DE375" s="217"/>
      <c r="DF375" s="217"/>
      <c r="DG375" s="217"/>
      <c r="DH375" s="217"/>
      <c r="DI375" s="217"/>
      <c r="DJ375" s="217"/>
      <c r="DK375" s="217"/>
      <c r="DL375" s="217"/>
      <c r="DM375" s="217"/>
      <c r="DN375" s="217"/>
      <c r="DO375" s="217"/>
      <c r="DP375" s="217"/>
      <c r="DQ375" s="217"/>
      <c r="DR375" s="217"/>
      <c r="DS375" s="217"/>
      <c r="DT375" s="217"/>
      <c r="DU375" s="217"/>
      <c r="DV375" s="217"/>
      <c r="DW375" s="217"/>
      <c r="DX375" s="217"/>
      <c r="DY375" s="217"/>
      <c r="DZ375" s="217"/>
      <c r="EA375" s="217"/>
      <c r="EB375" s="217"/>
      <c r="EC375" s="217"/>
      <c r="ED375" s="217"/>
      <c r="EE375" s="217"/>
      <c r="EF375" s="217"/>
      <c r="EG375" s="217"/>
      <c r="EH375" s="217"/>
      <c r="EI375" s="217"/>
      <c r="EJ375" s="217"/>
      <c r="EK375" s="217"/>
      <c r="EL375" s="217"/>
      <c r="EM375" s="217"/>
      <c r="EN375" s="217"/>
      <c r="EO375" s="217"/>
      <c r="EP375" s="217"/>
      <c r="EQ375" s="217"/>
      <c r="ER375" s="217"/>
      <c r="ES375" s="217"/>
      <c r="ET375" s="217"/>
      <c r="EU375" s="217"/>
      <c r="EV375" s="217"/>
      <c r="EW375" s="217"/>
      <c r="EX375" s="217"/>
      <c r="EY375" s="217"/>
      <c r="EZ375" s="217"/>
      <c r="FA375" s="217"/>
      <c r="FB375" s="217"/>
      <c r="FC375" s="217"/>
      <c r="FD375" s="217"/>
      <c r="FE375" s="217"/>
      <c r="FF375" s="217"/>
      <c r="FG375" s="217"/>
      <c r="FH375" s="217"/>
      <c r="FI375" s="217"/>
      <c r="FJ375" s="217"/>
      <c r="FK375" s="217"/>
      <c r="FL375" s="217"/>
      <c r="FM375" s="217"/>
      <c r="FN375" s="217"/>
      <c r="FO375" s="217"/>
      <c r="FP375" s="217"/>
      <c r="FQ375" s="217"/>
      <c r="FR375" s="217"/>
      <c r="FS375" s="217"/>
      <c r="FT375" s="217"/>
      <c r="FU375" s="217"/>
      <c r="FV375" s="217"/>
      <c r="FW375" s="217"/>
      <c r="FX375" s="217"/>
      <c r="FY375" s="217"/>
      <c r="FZ375" s="217"/>
      <c r="GA375" s="217"/>
      <c r="GB375" s="217"/>
      <c r="GC375" s="217"/>
      <c r="GD375" s="217"/>
      <c r="GE375" s="217"/>
      <c r="GF375" s="217"/>
      <c r="GG375" s="217"/>
      <c r="GH375" s="217"/>
      <c r="GI375" s="217"/>
      <c r="GJ375" s="217"/>
      <c r="GK375" s="217"/>
      <c r="GL375" s="217"/>
      <c r="GM375" s="217"/>
      <c r="GN375" s="217"/>
      <c r="GO375" s="217"/>
      <c r="GP375" s="217"/>
      <c r="GQ375" s="217"/>
      <c r="GR375" s="217"/>
      <c r="GS375" s="217"/>
      <c r="GT375" s="217"/>
      <c r="GU375" s="217"/>
      <c r="GV375" s="217"/>
      <c r="GW375" s="217"/>
      <c r="GX375" s="217"/>
      <c r="GY375" s="217"/>
      <c r="GZ375" s="217"/>
      <c r="HA375" s="217"/>
      <c r="HB375" s="217"/>
      <c r="HC375" s="217"/>
      <c r="HD375" s="217"/>
      <c r="HE375" s="217"/>
      <c r="HF375" s="217"/>
      <c r="HG375" s="217"/>
      <c r="HH375" s="217"/>
      <c r="HI375" s="217"/>
      <c r="HJ375" s="217"/>
      <c r="HK375" s="217"/>
      <c r="HL375" s="217"/>
      <c r="HM375" s="217"/>
      <c r="HN375" s="217"/>
      <c r="HO375" s="217"/>
      <c r="HP375" s="217"/>
      <c r="HQ375" s="217"/>
      <c r="HR375" s="217"/>
      <c r="HS375" s="217"/>
      <c r="HT375" s="217"/>
      <c r="HU375" s="217"/>
      <c r="HV375" s="217"/>
      <c r="HW375" s="217"/>
      <c r="HX375" s="217"/>
      <c r="HY375" s="217"/>
      <c r="HZ375" s="217"/>
      <c r="IA375" s="217"/>
      <c r="IB375" s="217"/>
      <c r="IC375" s="217"/>
      <c r="ID375" s="217"/>
      <c r="IE375" s="217"/>
      <c r="IF375" s="217"/>
      <c r="IG375" s="217"/>
      <c r="IH375" s="217"/>
      <c r="II375" s="217"/>
      <c r="IJ375" s="217"/>
      <c r="IK375" s="217"/>
      <c r="IL375" s="217"/>
      <c r="IM375" s="217"/>
      <c r="IN375" s="217"/>
      <c r="IO375" s="217"/>
      <c r="IP375" s="217"/>
      <c r="IQ375" s="217"/>
      <c r="IR375" s="217"/>
      <c r="IS375" s="217"/>
      <c r="IT375" s="217"/>
      <c r="IU375" s="217"/>
      <c r="IV375" s="217"/>
      <c r="IW375" s="217"/>
      <c r="IX375" s="217"/>
      <c r="IY375" s="217"/>
      <c r="IZ375" s="217"/>
      <c r="JA375" s="217"/>
      <c r="JB375" s="217"/>
      <c r="JC375" s="217"/>
      <c r="JD375" s="217"/>
      <c r="JE375" s="217"/>
      <c r="JF375" s="217"/>
      <c r="JG375" s="217"/>
      <c r="JH375" s="217"/>
      <c r="JI375" s="217"/>
      <c r="JJ375" s="217"/>
      <c r="JK375" s="217"/>
      <c r="JL375" s="217"/>
      <c r="JM375" s="217"/>
      <c r="JN375" s="217"/>
      <c r="JO375" s="217"/>
      <c r="JP375" s="217"/>
      <c r="JQ375" s="217"/>
      <c r="JR375" s="217"/>
      <c r="JS375" s="217"/>
      <c r="JT375" s="217"/>
      <c r="JU375" s="217"/>
      <c r="JV375" s="217"/>
      <c r="JW375" s="217"/>
      <c r="JX375" s="217"/>
      <c r="JY375" s="217"/>
      <c r="JZ375" s="217"/>
      <c r="KA375" s="217"/>
      <c r="KB375" s="217"/>
      <c r="KC375" s="217"/>
      <c r="KD375" s="217"/>
      <c r="KE375" s="217"/>
      <c r="KF375" s="217"/>
      <c r="KG375" s="217"/>
      <c r="KH375" s="217"/>
      <c r="KI375" s="217"/>
      <c r="KJ375" s="217"/>
      <c r="KK375" s="217"/>
      <c r="KL375" s="217"/>
      <c r="KM375" s="217"/>
      <c r="KN375" s="217"/>
      <c r="KO375" s="217"/>
      <c r="KP375" s="217"/>
      <c r="KQ375" s="217"/>
      <c r="KR375" s="217"/>
      <c r="KS375" s="217"/>
      <c r="KT375" s="217"/>
      <c r="KU375" s="217"/>
      <c r="KV375" s="217"/>
      <c r="KW375" s="217"/>
      <c r="KX375" s="217"/>
      <c r="KY375" s="217"/>
      <c r="KZ375" s="217"/>
      <c r="LA375" s="217"/>
      <c r="LB375" s="217"/>
      <c r="LC375" s="217"/>
      <c r="LD375" s="217"/>
      <c r="LE375" s="217"/>
      <c r="LF375" s="217"/>
      <c r="LG375" s="217"/>
      <c r="LH375" s="217"/>
      <c r="LI375" s="217"/>
      <c r="LJ375" s="217"/>
      <c r="LK375" s="217"/>
      <c r="LL375" s="217"/>
      <c r="LM375" s="217"/>
      <c r="LN375" s="217"/>
      <c r="LO375" s="217"/>
    </row>
    <row r="376" spans="7:327" x14ac:dyDescent="0.2"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AZ376" s="217"/>
      <c r="BA376" s="217"/>
      <c r="BB376" s="217"/>
      <c r="BC376" s="217"/>
      <c r="BD376" s="217"/>
      <c r="BE376" s="217"/>
      <c r="BF376" s="217"/>
      <c r="BG376" s="217"/>
      <c r="BH376" s="217"/>
      <c r="BI376" s="217"/>
      <c r="BJ376" s="217"/>
      <c r="BK376" s="217"/>
      <c r="BL376" s="217"/>
      <c r="BM376" s="217"/>
      <c r="BN376" s="217"/>
      <c r="BO376" s="217"/>
      <c r="BP376" s="217"/>
      <c r="BQ376" s="217"/>
      <c r="BR376" s="217"/>
      <c r="BS376" s="217"/>
      <c r="BT376" s="217"/>
      <c r="BU376" s="217"/>
      <c r="BV376" s="217"/>
      <c r="BW376" s="217"/>
      <c r="BX376" s="217"/>
      <c r="BY376" s="217"/>
      <c r="BZ376" s="217"/>
      <c r="CA376" s="217"/>
      <c r="CB376" s="217"/>
      <c r="CC376" s="217"/>
      <c r="CD376" s="217"/>
      <c r="CE376" s="217"/>
      <c r="CF376" s="217"/>
      <c r="CG376" s="217"/>
      <c r="CH376" s="217"/>
      <c r="CI376" s="217"/>
      <c r="CJ376" s="217"/>
      <c r="CK376" s="217"/>
      <c r="CL376" s="217"/>
      <c r="CM376" s="217"/>
      <c r="CN376" s="217"/>
      <c r="CO376" s="217"/>
      <c r="CP376" s="217"/>
      <c r="CQ376" s="217"/>
      <c r="CR376" s="217"/>
      <c r="CS376" s="217"/>
      <c r="CT376" s="217"/>
      <c r="CU376" s="217"/>
      <c r="CV376" s="217"/>
      <c r="CW376" s="217"/>
      <c r="CX376" s="217"/>
      <c r="CY376" s="217"/>
      <c r="CZ376" s="217"/>
      <c r="DA376" s="217"/>
      <c r="DB376" s="217"/>
      <c r="DC376" s="217"/>
      <c r="DD376" s="217"/>
      <c r="DE376" s="217"/>
      <c r="DF376" s="217"/>
      <c r="DG376" s="217"/>
      <c r="DH376" s="217"/>
      <c r="DI376" s="217"/>
      <c r="DJ376" s="217"/>
      <c r="DK376" s="217"/>
      <c r="DL376" s="217"/>
      <c r="DM376" s="217"/>
      <c r="DN376" s="217"/>
      <c r="DO376" s="217"/>
      <c r="DP376" s="217"/>
      <c r="DQ376" s="217"/>
      <c r="DR376" s="217"/>
      <c r="DS376" s="217"/>
      <c r="DT376" s="217"/>
      <c r="DU376" s="217"/>
      <c r="DV376" s="217"/>
      <c r="DW376" s="217"/>
      <c r="DX376" s="217"/>
      <c r="DY376" s="217"/>
      <c r="DZ376" s="217"/>
      <c r="EA376" s="217"/>
      <c r="EB376" s="217"/>
      <c r="EC376" s="217"/>
      <c r="ED376" s="217"/>
      <c r="EE376" s="217"/>
      <c r="EF376" s="217"/>
      <c r="EG376" s="217"/>
      <c r="EH376" s="217"/>
      <c r="EI376" s="217"/>
      <c r="EJ376" s="217"/>
      <c r="EK376" s="217"/>
      <c r="EL376" s="217"/>
      <c r="EM376" s="217"/>
      <c r="EN376" s="217"/>
      <c r="EO376" s="217"/>
      <c r="EP376" s="217"/>
      <c r="EQ376" s="217"/>
      <c r="ER376" s="217"/>
      <c r="ES376" s="217"/>
      <c r="ET376" s="217"/>
      <c r="EU376" s="217"/>
      <c r="EV376" s="217"/>
      <c r="EW376" s="217"/>
      <c r="EX376" s="217"/>
      <c r="EY376" s="217"/>
      <c r="EZ376" s="217"/>
      <c r="FA376" s="217"/>
      <c r="FB376" s="217"/>
      <c r="FC376" s="217"/>
      <c r="FD376" s="217"/>
      <c r="FE376" s="217"/>
      <c r="FF376" s="217"/>
      <c r="FG376" s="217"/>
      <c r="FH376" s="217"/>
      <c r="FI376" s="217"/>
      <c r="FJ376" s="217"/>
      <c r="FK376" s="217"/>
      <c r="FL376" s="217"/>
      <c r="FM376" s="217"/>
      <c r="FN376" s="217"/>
      <c r="FO376" s="217"/>
      <c r="FP376" s="217"/>
      <c r="FQ376" s="217"/>
      <c r="FR376" s="217"/>
      <c r="FS376" s="217"/>
      <c r="FT376" s="217"/>
      <c r="FU376" s="217"/>
      <c r="FV376" s="217"/>
      <c r="FW376" s="217"/>
      <c r="FX376" s="217"/>
      <c r="FY376" s="217"/>
      <c r="FZ376" s="217"/>
      <c r="GA376" s="217"/>
      <c r="GB376" s="217"/>
      <c r="GC376" s="217"/>
      <c r="GD376" s="217"/>
      <c r="GE376" s="217"/>
      <c r="GF376" s="217"/>
      <c r="GG376" s="217"/>
      <c r="GH376" s="217"/>
      <c r="GI376" s="217"/>
      <c r="GJ376" s="217"/>
      <c r="GK376" s="217"/>
      <c r="GL376" s="217"/>
      <c r="GM376" s="217"/>
      <c r="GN376" s="217"/>
      <c r="GO376" s="217"/>
      <c r="GP376" s="217"/>
      <c r="GQ376" s="217"/>
      <c r="GR376" s="217"/>
      <c r="GS376" s="217"/>
      <c r="GT376" s="217"/>
      <c r="GU376" s="217"/>
      <c r="GV376" s="217"/>
      <c r="GW376" s="217"/>
      <c r="GX376" s="217"/>
      <c r="GY376" s="217"/>
      <c r="GZ376" s="217"/>
      <c r="HA376" s="217"/>
      <c r="HB376" s="217"/>
      <c r="HC376" s="217"/>
      <c r="HD376" s="217"/>
      <c r="HE376" s="217"/>
      <c r="HF376" s="217"/>
      <c r="HG376" s="217"/>
      <c r="HH376" s="217"/>
      <c r="HI376" s="217"/>
      <c r="HJ376" s="217"/>
      <c r="HK376" s="217"/>
      <c r="HL376" s="217"/>
      <c r="HM376" s="217"/>
      <c r="HN376" s="217"/>
      <c r="HO376" s="217"/>
      <c r="HP376" s="217"/>
      <c r="HQ376" s="217"/>
      <c r="HR376" s="217"/>
      <c r="HS376" s="217"/>
      <c r="HT376" s="217"/>
      <c r="HU376" s="217"/>
      <c r="HV376" s="217"/>
      <c r="HW376" s="217"/>
      <c r="HX376" s="217"/>
      <c r="HY376" s="217"/>
      <c r="HZ376" s="217"/>
      <c r="IA376" s="217"/>
      <c r="IB376" s="217"/>
      <c r="IC376" s="217"/>
      <c r="ID376" s="217"/>
      <c r="IE376" s="217"/>
      <c r="IF376" s="217"/>
      <c r="IG376" s="217"/>
      <c r="IH376" s="217"/>
      <c r="II376" s="217"/>
      <c r="IJ376" s="217"/>
      <c r="IK376" s="217"/>
      <c r="IL376" s="217"/>
      <c r="IM376" s="217"/>
      <c r="IN376" s="217"/>
      <c r="IO376" s="217"/>
      <c r="IP376" s="217"/>
      <c r="IQ376" s="217"/>
      <c r="IR376" s="217"/>
      <c r="IS376" s="217"/>
      <c r="IT376" s="217"/>
      <c r="IU376" s="217"/>
      <c r="IV376" s="217"/>
      <c r="IW376" s="217"/>
      <c r="IX376" s="217"/>
      <c r="IY376" s="217"/>
      <c r="IZ376" s="217"/>
      <c r="JA376" s="217"/>
      <c r="JB376" s="217"/>
      <c r="JC376" s="217"/>
      <c r="JD376" s="217"/>
      <c r="JE376" s="217"/>
      <c r="JF376" s="217"/>
      <c r="JG376" s="217"/>
      <c r="JH376" s="217"/>
      <c r="JI376" s="217"/>
      <c r="JJ376" s="217"/>
      <c r="JK376" s="217"/>
      <c r="JL376" s="217"/>
      <c r="JM376" s="217"/>
      <c r="JN376" s="217"/>
      <c r="JO376" s="217"/>
      <c r="JP376" s="217"/>
      <c r="JQ376" s="217"/>
      <c r="JR376" s="217"/>
      <c r="JS376" s="217"/>
      <c r="JT376" s="217"/>
      <c r="JU376" s="217"/>
      <c r="JV376" s="217"/>
      <c r="JW376" s="217"/>
      <c r="JX376" s="217"/>
      <c r="JY376" s="217"/>
      <c r="JZ376" s="217"/>
      <c r="KA376" s="217"/>
      <c r="KB376" s="217"/>
      <c r="KC376" s="217"/>
      <c r="KD376" s="217"/>
      <c r="KE376" s="217"/>
      <c r="KF376" s="217"/>
      <c r="KG376" s="217"/>
      <c r="KH376" s="217"/>
      <c r="KI376" s="217"/>
      <c r="KJ376" s="217"/>
      <c r="KK376" s="217"/>
      <c r="KL376" s="217"/>
      <c r="KM376" s="217"/>
      <c r="KN376" s="217"/>
      <c r="KO376" s="217"/>
      <c r="KP376" s="217"/>
      <c r="KQ376" s="217"/>
      <c r="KR376" s="217"/>
      <c r="KS376" s="217"/>
      <c r="KT376" s="217"/>
      <c r="KU376" s="217"/>
      <c r="KV376" s="217"/>
      <c r="KW376" s="217"/>
      <c r="KX376" s="217"/>
      <c r="KY376" s="217"/>
      <c r="KZ376" s="217"/>
      <c r="LA376" s="217"/>
      <c r="LB376" s="217"/>
      <c r="LC376" s="217"/>
      <c r="LD376" s="217"/>
      <c r="LE376" s="217"/>
      <c r="LF376" s="217"/>
      <c r="LG376" s="217"/>
      <c r="LH376" s="217"/>
      <c r="LI376" s="217"/>
      <c r="LJ376" s="217"/>
      <c r="LK376" s="217"/>
      <c r="LL376" s="217"/>
      <c r="LM376" s="217"/>
      <c r="LN376" s="217"/>
      <c r="LO376" s="217"/>
    </row>
    <row r="377" spans="7:327" x14ac:dyDescent="0.2"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AZ377" s="217"/>
      <c r="BA377" s="217"/>
      <c r="BB377" s="217"/>
      <c r="BC377" s="217"/>
      <c r="BD377" s="217"/>
      <c r="BE377" s="217"/>
      <c r="BF377" s="217"/>
      <c r="BG377" s="217"/>
      <c r="BH377" s="217"/>
      <c r="BI377" s="217"/>
      <c r="BJ377" s="217"/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  <c r="BZ377" s="217"/>
      <c r="CA377" s="217"/>
      <c r="CB377" s="217"/>
      <c r="CC377" s="217"/>
      <c r="CD377" s="217"/>
      <c r="CE377" s="217"/>
      <c r="CF377" s="217"/>
      <c r="CG377" s="217"/>
      <c r="CH377" s="217"/>
      <c r="CI377" s="217"/>
      <c r="CJ377" s="217"/>
      <c r="CK377" s="217"/>
      <c r="CL377" s="217"/>
      <c r="CM377" s="217"/>
      <c r="CN377" s="217"/>
      <c r="CO377" s="217"/>
      <c r="CP377" s="217"/>
      <c r="CQ377" s="217"/>
      <c r="CR377" s="217"/>
      <c r="CS377" s="217"/>
      <c r="CT377" s="217"/>
      <c r="CU377" s="217"/>
      <c r="CV377" s="217"/>
      <c r="CW377" s="217"/>
      <c r="CX377" s="217"/>
      <c r="CY377" s="217"/>
      <c r="CZ377" s="217"/>
      <c r="DA377" s="217"/>
      <c r="DB377" s="217"/>
      <c r="DC377" s="217"/>
      <c r="DD377" s="217"/>
      <c r="DE377" s="217"/>
      <c r="DF377" s="217"/>
      <c r="DG377" s="217"/>
      <c r="DH377" s="217"/>
      <c r="DI377" s="217"/>
      <c r="DJ377" s="217"/>
      <c r="DK377" s="217"/>
      <c r="DL377" s="217"/>
      <c r="DM377" s="217"/>
      <c r="DN377" s="217"/>
      <c r="DO377" s="217"/>
      <c r="DP377" s="217"/>
      <c r="DQ377" s="217"/>
      <c r="DR377" s="217"/>
      <c r="DS377" s="217"/>
      <c r="DT377" s="217"/>
      <c r="DU377" s="217"/>
      <c r="DV377" s="217"/>
      <c r="DW377" s="217"/>
      <c r="DX377" s="217"/>
      <c r="DY377" s="217"/>
      <c r="DZ377" s="217"/>
      <c r="EA377" s="217"/>
      <c r="EB377" s="217"/>
      <c r="EC377" s="217"/>
      <c r="ED377" s="217"/>
      <c r="EE377" s="217"/>
      <c r="EF377" s="217"/>
      <c r="EG377" s="217"/>
      <c r="EH377" s="217"/>
      <c r="EI377" s="217"/>
      <c r="EJ377" s="217"/>
      <c r="EK377" s="217"/>
      <c r="EL377" s="217"/>
      <c r="EM377" s="217"/>
      <c r="EN377" s="217"/>
      <c r="EO377" s="217"/>
      <c r="EP377" s="217"/>
      <c r="EQ377" s="217"/>
      <c r="ER377" s="217"/>
      <c r="ES377" s="217"/>
      <c r="ET377" s="217"/>
      <c r="EU377" s="217"/>
      <c r="EV377" s="217"/>
      <c r="EW377" s="217"/>
      <c r="EX377" s="217"/>
      <c r="EY377" s="217"/>
      <c r="EZ377" s="217"/>
      <c r="FA377" s="217"/>
      <c r="FB377" s="217"/>
      <c r="FC377" s="217"/>
      <c r="FD377" s="217"/>
      <c r="FE377" s="217"/>
      <c r="FF377" s="217"/>
      <c r="FG377" s="217"/>
      <c r="FH377" s="217"/>
      <c r="FI377" s="217"/>
      <c r="FJ377" s="217"/>
      <c r="FK377" s="217"/>
      <c r="FL377" s="217"/>
      <c r="FM377" s="217"/>
      <c r="FN377" s="217"/>
      <c r="FO377" s="217"/>
      <c r="FP377" s="217"/>
      <c r="FQ377" s="217"/>
      <c r="FR377" s="217"/>
      <c r="FS377" s="217"/>
      <c r="FT377" s="217"/>
      <c r="FU377" s="217"/>
      <c r="FV377" s="217"/>
      <c r="FW377" s="217"/>
      <c r="FX377" s="217"/>
      <c r="FY377" s="217"/>
      <c r="FZ377" s="217"/>
      <c r="GA377" s="217"/>
      <c r="GB377" s="217"/>
      <c r="GC377" s="217"/>
      <c r="GD377" s="217"/>
      <c r="GE377" s="217"/>
      <c r="GF377" s="217"/>
      <c r="GG377" s="217"/>
      <c r="GH377" s="217"/>
      <c r="GI377" s="217"/>
      <c r="GJ377" s="217"/>
      <c r="GK377" s="217"/>
      <c r="GL377" s="217"/>
      <c r="GM377" s="217"/>
      <c r="GN377" s="217"/>
      <c r="GO377" s="217"/>
      <c r="GP377" s="217"/>
      <c r="GQ377" s="217"/>
      <c r="GR377" s="217"/>
      <c r="GS377" s="217"/>
      <c r="GT377" s="217"/>
      <c r="GU377" s="217"/>
      <c r="GV377" s="217"/>
      <c r="GW377" s="217"/>
      <c r="GX377" s="217"/>
      <c r="GY377" s="217"/>
      <c r="GZ377" s="217"/>
      <c r="HA377" s="217"/>
      <c r="HB377" s="217"/>
      <c r="HC377" s="217"/>
      <c r="HD377" s="217"/>
      <c r="HE377" s="217"/>
      <c r="HF377" s="217"/>
      <c r="HG377" s="217"/>
      <c r="HH377" s="217"/>
      <c r="HI377" s="217"/>
      <c r="HJ377" s="217"/>
      <c r="HK377" s="217"/>
      <c r="HL377" s="217"/>
      <c r="HM377" s="217"/>
      <c r="HN377" s="217"/>
      <c r="HO377" s="217"/>
      <c r="HP377" s="217"/>
      <c r="HQ377" s="217"/>
      <c r="HR377" s="217"/>
      <c r="HS377" s="217"/>
      <c r="HT377" s="217"/>
      <c r="HU377" s="217"/>
      <c r="HV377" s="217"/>
      <c r="HW377" s="217"/>
      <c r="HX377" s="217"/>
      <c r="HY377" s="217"/>
      <c r="HZ377" s="217"/>
      <c r="IA377" s="217"/>
      <c r="IB377" s="217"/>
      <c r="IC377" s="217"/>
      <c r="ID377" s="217"/>
      <c r="IE377" s="217"/>
      <c r="IF377" s="217"/>
      <c r="IG377" s="217"/>
      <c r="IH377" s="217"/>
      <c r="II377" s="217"/>
      <c r="IJ377" s="217"/>
      <c r="IK377" s="217"/>
      <c r="IL377" s="217"/>
      <c r="IM377" s="217"/>
      <c r="IN377" s="217"/>
      <c r="IO377" s="217"/>
      <c r="IP377" s="217"/>
      <c r="IQ377" s="217"/>
      <c r="IR377" s="217"/>
      <c r="IS377" s="217"/>
      <c r="IT377" s="217"/>
      <c r="IU377" s="217"/>
      <c r="IV377" s="217"/>
      <c r="IW377" s="217"/>
      <c r="IX377" s="217"/>
      <c r="IY377" s="217"/>
      <c r="IZ377" s="217"/>
      <c r="JA377" s="217"/>
      <c r="JB377" s="217"/>
      <c r="JC377" s="217"/>
      <c r="JD377" s="217"/>
      <c r="JE377" s="217"/>
      <c r="JF377" s="217"/>
      <c r="JG377" s="217"/>
      <c r="JH377" s="217"/>
      <c r="JI377" s="217"/>
      <c r="JJ377" s="217"/>
      <c r="JK377" s="217"/>
      <c r="JL377" s="217"/>
      <c r="JM377" s="217"/>
      <c r="JN377" s="217"/>
      <c r="JO377" s="217"/>
      <c r="JP377" s="217"/>
      <c r="JQ377" s="217"/>
      <c r="JR377" s="217"/>
      <c r="JS377" s="217"/>
      <c r="JT377" s="217"/>
      <c r="JU377" s="217"/>
      <c r="JV377" s="217"/>
      <c r="JW377" s="217"/>
      <c r="JX377" s="217"/>
      <c r="JY377" s="217"/>
      <c r="JZ377" s="217"/>
      <c r="KA377" s="217"/>
      <c r="KB377" s="217"/>
      <c r="KC377" s="217"/>
      <c r="KD377" s="217"/>
      <c r="KE377" s="217"/>
      <c r="KF377" s="217"/>
      <c r="KG377" s="217"/>
      <c r="KH377" s="217"/>
      <c r="KI377" s="217"/>
      <c r="KJ377" s="217"/>
      <c r="KK377" s="217"/>
      <c r="KL377" s="217"/>
      <c r="KM377" s="217"/>
      <c r="KN377" s="217"/>
      <c r="KO377" s="217"/>
      <c r="KP377" s="217"/>
      <c r="KQ377" s="217"/>
      <c r="KR377" s="217"/>
      <c r="KS377" s="217"/>
      <c r="KT377" s="217"/>
      <c r="KU377" s="217"/>
      <c r="KV377" s="217"/>
      <c r="KW377" s="217"/>
      <c r="KX377" s="217"/>
      <c r="KY377" s="217"/>
      <c r="KZ377" s="217"/>
      <c r="LA377" s="217"/>
      <c r="LB377" s="217"/>
      <c r="LC377" s="217"/>
      <c r="LD377" s="217"/>
      <c r="LE377" s="217"/>
      <c r="LF377" s="217"/>
      <c r="LG377" s="217"/>
      <c r="LH377" s="217"/>
      <c r="LI377" s="217"/>
      <c r="LJ377" s="217"/>
      <c r="LK377" s="217"/>
      <c r="LL377" s="217"/>
      <c r="LM377" s="217"/>
      <c r="LN377" s="217"/>
      <c r="LO377" s="217"/>
    </row>
    <row r="378" spans="7:327" x14ac:dyDescent="0.2"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  <c r="AB378" s="217"/>
      <c r="AC378" s="217"/>
      <c r="AD378" s="217"/>
      <c r="AE378" s="217"/>
      <c r="AF378" s="217"/>
      <c r="AG378" s="217"/>
      <c r="AH378" s="217"/>
      <c r="AI378" s="217"/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AZ378" s="217"/>
      <c r="BA378" s="217"/>
      <c r="BB378" s="217"/>
      <c r="BC378" s="217"/>
      <c r="BD378" s="217"/>
      <c r="BE378" s="217"/>
      <c r="BF378" s="217"/>
      <c r="BG378" s="217"/>
      <c r="BH378" s="217"/>
      <c r="BI378" s="217"/>
      <c r="BJ378" s="217"/>
      <c r="BK378" s="217"/>
      <c r="BL378" s="217"/>
      <c r="BM378" s="217"/>
      <c r="BN378" s="217"/>
      <c r="BO378" s="217"/>
      <c r="BP378" s="217"/>
      <c r="BQ378" s="217"/>
      <c r="BR378" s="217"/>
      <c r="BS378" s="217"/>
      <c r="BT378" s="217"/>
      <c r="BU378" s="217"/>
      <c r="BV378" s="217"/>
      <c r="BW378" s="217"/>
      <c r="BX378" s="217"/>
      <c r="BY378" s="217"/>
      <c r="BZ378" s="217"/>
      <c r="CA378" s="217"/>
      <c r="CB378" s="217"/>
      <c r="CC378" s="217"/>
      <c r="CD378" s="217"/>
      <c r="CE378" s="217"/>
      <c r="CF378" s="217"/>
      <c r="CG378" s="217"/>
      <c r="CH378" s="217"/>
      <c r="CI378" s="217"/>
      <c r="CJ378" s="217"/>
      <c r="CK378" s="217"/>
      <c r="CL378" s="217"/>
      <c r="CM378" s="217"/>
      <c r="CN378" s="217"/>
      <c r="CO378" s="217"/>
      <c r="CP378" s="217"/>
      <c r="CQ378" s="217"/>
      <c r="CR378" s="217"/>
      <c r="CS378" s="217"/>
      <c r="CT378" s="217"/>
      <c r="CU378" s="217"/>
      <c r="CV378" s="217"/>
      <c r="CW378" s="217"/>
      <c r="CX378" s="217"/>
      <c r="CY378" s="217"/>
      <c r="CZ378" s="217"/>
      <c r="DA378" s="217"/>
      <c r="DB378" s="217"/>
      <c r="DC378" s="217"/>
      <c r="DD378" s="217"/>
      <c r="DE378" s="217"/>
      <c r="DF378" s="217"/>
      <c r="DG378" s="217"/>
      <c r="DH378" s="217"/>
      <c r="DI378" s="217"/>
      <c r="DJ378" s="217"/>
      <c r="DK378" s="217"/>
      <c r="DL378" s="217"/>
      <c r="DM378" s="217"/>
      <c r="DN378" s="217"/>
      <c r="DO378" s="217"/>
      <c r="DP378" s="217"/>
      <c r="DQ378" s="217"/>
      <c r="DR378" s="217"/>
      <c r="DS378" s="217"/>
      <c r="DT378" s="217"/>
      <c r="DU378" s="217"/>
      <c r="DV378" s="217"/>
      <c r="DW378" s="217"/>
      <c r="DX378" s="217"/>
      <c r="DY378" s="217"/>
      <c r="DZ378" s="217"/>
      <c r="EA378" s="217"/>
      <c r="EB378" s="217"/>
      <c r="EC378" s="217"/>
      <c r="ED378" s="217"/>
      <c r="EE378" s="217"/>
      <c r="EF378" s="217"/>
      <c r="EG378" s="217"/>
      <c r="EH378" s="217"/>
      <c r="EI378" s="217"/>
      <c r="EJ378" s="217"/>
      <c r="EK378" s="217"/>
      <c r="EL378" s="217"/>
      <c r="EM378" s="217"/>
      <c r="EN378" s="217"/>
      <c r="EO378" s="217"/>
      <c r="EP378" s="217"/>
      <c r="EQ378" s="217"/>
      <c r="ER378" s="217"/>
      <c r="ES378" s="217"/>
      <c r="ET378" s="217"/>
      <c r="EU378" s="217"/>
      <c r="EV378" s="217"/>
      <c r="EW378" s="217"/>
      <c r="EX378" s="217"/>
      <c r="EY378" s="217"/>
      <c r="EZ378" s="217"/>
      <c r="FA378" s="217"/>
      <c r="FB378" s="217"/>
      <c r="FC378" s="217"/>
      <c r="FD378" s="217"/>
      <c r="FE378" s="217"/>
      <c r="FF378" s="217"/>
      <c r="FG378" s="217"/>
      <c r="FH378" s="217"/>
      <c r="FI378" s="217"/>
      <c r="FJ378" s="217"/>
      <c r="FK378" s="217"/>
      <c r="FL378" s="217"/>
      <c r="FM378" s="217"/>
      <c r="FN378" s="217"/>
      <c r="FO378" s="217"/>
      <c r="FP378" s="217"/>
      <c r="FQ378" s="217"/>
      <c r="FR378" s="217"/>
      <c r="FS378" s="217"/>
      <c r="FT378" s="217"/>
      <c r="FU378" s="217"/>
      <c r="FV378" s="217"/>
      <c r="FW378" s="217"/>
      <c r="FX378" s="217"/>
      <c r="FY378" s="217"/>
      <c r="FZ378" s="217"/>
      <c r="GA378" s="217"/>
      <c r="GB378" s="217"/>
      <c r="GC378" s="217"/>
      <c r="GD378" s="217"/>
      <c r="GE378" s="217"/>
      <c r="GF378" s="217"/>
      <c r="GG378" s="217"/>
      <c r="GH378" s="217"/>
      <c r="GI378" s="217"/>
      <c r="GJ378" s="217"/>
      <c r="GK378" s="217"/>
      <c r="GL378" s="217"/>
      <c r="GM378" s="217"/>
      <c r="GN378" s="217"/>
      <c r="GO378" s="217"/>
      <c r="GP378" s="217"/>
      <c r="GQ378" s="217"/>
      <c r="GR378" s="217"/>
      <c r="GS378" s="217"/>
      <c r="GT378" s="217"/>
      <c r="GU378" s="217"/>
      <c r="GV378" s="217"/>
      <c r="GW378" s="217"/>
      <c r="GX378" s="217"/>
      <c r="GY378" s="217"/>
      <c r="GZ378" s="217"/>
      <c r="HA378" s="217"/>
      <c r="HB378" s="217"/>
      <c r="HC378" s="217"/>
      <c r="HD378" s="217"/>
      <c r="HE378" s="217"/>
      <c r="HF378" s="217"/>
      <c r="HG378" s="217"/>
      <c r="HH378" s="217"/>
      <c r="HI378" s="217"/>
      <c r="HJ378" s="217"/>
      <c r="HK378" s="217"/>
      <c r="HL378" s="217"/>
      <c r="HM378" s="217"/>
      <c r="HN378" s="217"/>
      <c r="HO378" s="217"/>
      <c r="HP378" s="217"/>
      <c r="HQ378" s="217"/>
      <c r="HR378" s="217"/>
      <c r="HS378" s="217"/>
      <c r="HT378" s="217"/>
      <c r="HU378" s="217"/>
      <c r="HV378" s="217"/>
      <c r="HW378" s="217"/>
      <c r="HX378" s="217"/>
      <c r="HY378" s="217"/>
      <c r="HZ378" s="217"/>
      <c r="IA378" s="217"/>
      <c r="IB378" s="217"/>
      <c r="IC378" s="217"/>
      <c r="ID378" s="217"/>
      <c r="IE378" s="217"/>
      <c r="IF378" s="217"/>
      <c r="IG378" s="217"/>
      <c r="IH378" s="217"/>
      <c r="II378" s="217"/>
      <c r="IJ378" s="217"/>
      <c r="IK378" s="217"/>
      <c r="IL378" s="217"/>
      <c r="IM378" s="217"/>
      <c r="IN378" s="217"/>
      <c r="IO378" s="217"/>
      <c r="IP378" s="217"/>
      <c r="IQ378" s="217"/>
      <c r="IR378" s="217"/>
      <c r="IS378" s="217"/>
      <c r="IT378" s="217"/>
      <c r="IU378" s="217"/>
      <c r="IV378" s="217"/>
      <c r="IW378" s="217"/>
      <c r="IX378" s="217"/>
      <c r="IY378" s="217"/>
      <c r="IZ378" s="217"/>
      <c r="JA378" s="217"/>
      <c r="JB378" s="217"/>
      <c r="JC378" s="217"/>
      <c r="JD378" s="217"/>
      <c r="JE378" s="217"/>
      <c r="JF378" s="217"/>
      <c r="JG378" s="217"/>
      <c r="JH378" s="217"/>
      <c r="JI378" s="217"/>
      <c r="JJ378" s="217"/>
      <c r="JK378" s="217"/>
      <c r="JL378" s="217"/>
      <c r="JM378" s="217"/>
      <c r="JN378" s="217"/>
      <c r="JO378" s="217"/>
      <c r="JP378" s="217"/>
      <c r="JQ378" s="217"/>
      <c r="JR378" s="217"/>
      <c r="JS378" s="217"/>
      <c r="JT378" s="217"/>
      <c r="JU378" s="217"/>
      <c r="JV378" s="217"/>
      <c r="JW378" s="217"/>
      <c r="JX378" s="217"/>
      <c r="JY378" s="217"/>
      <c r="JZ378" s="217"/>
      <c r="KA378" s="217"/>
      <c r="KB378" s="217"/>
      <c r="KC378" s="217"/>
      <c r="KD378" s="217"/>
      <c r="KE378" s="217"/>
      <c r="KF378" s="217"/>
      <c r="KG378" s="217"/>
      <c r="KH378" s="217"/>
      <c r="KI378" s="217"/>
      <c r="KJ378" s="217"/>
      <c r="KK378" s="217"/>
      <c r="KL378" s="217"/>
      <c r="KM378" s="217"/>
      <c r="KN378" s="217"/>
      <c r="KO378" s="217"/>
      <c r="KP378" s="217"/>
      <c r="KQ378" s="217"/>
      <c r="KR378" s="217"/>
      <c r="KS378" s="217"/>
      <c r="KT378" s="217"/>
      <c r="KU378" s="217"/>
      <c r="KV378" s="217"/>
      <c r="KW378" s="217"/>
      <c r="KX378" s="217"/>
      <c r="KY378" s="217"/>
      <c r="KZ378" s="217"/>
      <c r="LA378" s="217"/>
      <c r="LB378" s="217"/>
      <c r="LC378" s="217"/>
      <c r="LD378" s="217"/>
      <c r="LE378" s="217"/>
      <c r="LF378" s="217"/>
      <c r="LG378" s="217"/>
      <c r="LH378" s="217"/>
      <c r="LI378" s="217"/>
      <c r="LJ378" s="217"/>
      <c r="LK378" s="217"/>
      <c r="LL378" s="217"/>
      <c r="LM378" s="217"/>
      <c r="LN378" s="217"/>
      <c r="LO378" s="217"/>
    </row>
    <row r="379" spans="7:327" x14ac:dyDescent="0.2"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AZ379" s="217"/>
      <c r="BA379" s="217"/>
      <c r="BB379" s="217"/>
      <c r="BC379" s="217"/>
      <c r="BD379" s="217"/>
      <c r="BE379" s="217"/>
      <c r="BF379" s="217"/>
      <c r="BG379" s="217"/>
      <c r="BH379" s="217"/>
      <c r="BI379" s="217"/>
      <c r="BJ379" s="217"/>
      <c r="BK379" s="217"/>
      <c r="BL379" s="217"/>
      <c r="BM379" s="217"/>
      <c r="BN379" s="217"/>
      <c r="BO379" s="217"/>
      <c r="BP379" s="217"/>
      <c r="BQ379" s="217"/>
      <c r="BR379" s="217"/>
      <c r="BS379" s="217"/>
      <c r="BT379" s="217"/>
      <c r="BU379" s="217"/>
      <c r="BV379" s="217"/>
      <c r="BW379" s="217"/>
      <c r="BX379" s="217"/>
      <c r="BY379" s="217"/>
      <c r="BZ379" s="217"/>
      <c r="CA379" s="217"/>
      <c r="CB379" s="217"/>
      <c r="CC379" s="217"/>
      <c r="CD379" s="217"/>
      <c r="CE379" s="217"/>
      <c r="CF379" s="217"/>
      <c r="CG379" s="217"/>
      <c r="CH379" s="217"/>
      <c r="CI379" s="217"/>
      <c r="CJ379" s="217"/>
      <c r="CK379" s="217"/>
      <c r="CL379" s="217"/>
      <c r="CM379" s="217"/>
      <c r="CN379" s="217"/>
      <c r="CO379" s="217"/>
      <c r="CP379" s="217"/>
      <c r="CQ379" s="217"/>
      <c r="CR379" s="217"/>
      <c r="CS379" s="217"/>
      <c r="CT379" s="217"/>
      <c r="CU379" s="217"/>
      <c r="CV379" s="217"/>
      <c r="CW379" s="217"/>
      <c r="CX379" s="217"/>
      <c r="CY379" s="217"/>
      <c r="CZ379" s="217"/>
      <c r="DA379" s="217"/>
      <c r="DB379" s="217"/>
      <c r="DC379" s="217"/>
      <c r="DD379" s="217"/>
      <c r="DE379" s="217"/>
      <c r="DF379" s="217"/>
      <c r="DG379" s="217"/>
      <c r="DH379" s="217"/>
      <c r="DI379" s="217"/>
      <c r="DJ379" s="217"/>
      <c r="DK379" s="217"/>
      <c r="DL379" s="217"/>
      <c r="DM379" s="217"/>
      <c r="DN379" s="217"/>
      <c r="DO379" s="217"/>
      <c r="DP379" s="217"/>
      <c r="DQ379" s="217"/>
      <c r="DR379" s="217"/>
      <c r="DS379" s="217"/>
      <c r="DT379" s="217"/>
      <c r="DU379" s="217"/>
      <c r="DV379" s="217"/>
      <c r="DW379" s="217"/>
      <c r="DX379" s="217"/>
      <c r="DY379" s="217"/>
      <c r="DZ379" s="217"/>
      <c r="EA379" s="217"/>
      <c r="EB379" s="217"/>
      <c r="EC379" s="217"/>
      <c r="ED379" s="217"/>
      <c r="EE379" s="217"/>
      <c r="EF379" s="217"/>
      <c r="EG379" s="217"/>
      <c r="EH379" s="217"/>
      <c r="EI379" s="217"/>
      <c r="EJ379" s="217"/>
      <c r="EK379" s="217"/>
      <c r="EL379" s="217"/>
      <c r="EM379" s="217"/>
      <c r="EN379" s="217"/>
      <c r="EO379" s="217"/>
      <c r="EP379" s="217"/>
      <c r="EQ379" s="217"/>
      <c r="ER379" s="217"/>
      <c r="ES379" s="217"/>
      <c r="ET379" s="217"/>
      <c r="EU379" s="217"/>
      <c r="EV379" s="217"/>
      <c r="EW379" s="217"/>
      <c r="EX379" s="217"/>
      <c r="EY379" s="217"/>
      <c r="EZ379" s="217"/>
      <c r="FA379" s="217"/>
      <c r="FB379" s="217"/>
      <c r="FC379" s="217"/>
      <c r="FD379" s="217"/>
      <c r="FE379" s="217"/>
      <c r="FF379" s="217"/>
      <c r="FG379" s="217"/>
      <c r="FH379" s="217"/>
      <c r="FI379" s="217"/>
      <c r="FJ379" s="217"/>
      <c r="FK379" s="217"/>
      <c r="FL379" s="217"/>
      <c r="FM379" s="217"/>
      <c r="FN379" s="217"/>
      <c r="FO379" s="217"/>
      <c r="FP379" s="217"/>
      <c r="FQ379" s="217"/>
      <c r="FR379" s="217"/>
      <c r="FS379" s="217"/>
      <c r="FT379" s="217"/>
      <c r="FU379" s="217"/>
      <c r="FV379" s="217"/>
      <c r="FW379" s="217"/>
      <c r="FX379" s="217"/>
      <c r="FY379" s="217"/>
      <c r="FZ379" s="217"/>
      <c r="GA379" s="217"/>
      <c r="GB379" s="217"/>
      <c r="GC379" s="217"/>
      <c r="GD379" s="217"/>
      <c r="GE379" s="217"/>
      <c r="GF379" s="217"/>
      <c r="GG379" s="217"/>
      <c r="GH379" s="217"/>
      <c r="GI379" s="217"/>
      <c r="GJ379" s="217"/>
      <c r="GK379" s="217"/>
      <c r="GL379" s="217"/>
      <c r="GM379" s="217"/>
      <c r="GN379" s="217"/>
      <c r="GO379" s="217"/>
      <c r="GP379" s="217"/>
      <c r="GQ379" s="217"/>
      <c r="GR379" s="217"/>
      <c r="GS379" s="217"/>
      <c r="GT379" s="217"/>
      <c r="GU379" s="217"/>
      <c r="GV379" s="217"/>
      <c r="GW379" s="217"/>
      <c r="GX379" s="217"/>
      <c r="GY379" s="217"/>
      <c r="GZ379" s="217"/>
      <c r="HA379" s="217"/>
      <c r="HB379" s="217"/>
      <c r="HC379" s="217"/>
      <c r="HD379" s="217"/>
      <c r="HE379" s="217"/>
      <c r="HF379" s="217"/>
      <c r="HG379" s="217"/>
      <c r="HH379" s="217"/>
      <c r="HI379" s="217"/>
      <c r="HJ379" s="217"/>
      <c r="HK379" s="217"/>
      <c r="HL379" s="217"/>
      <c r="HM379" s="217"/>
      <c r="HN379" s="217"/>
      <c r="HO379" s="217"/>
      <c r="HP379" s="217"/>
      <c r="HQ379" s="217"/>
      <c r="HR379" s="217"/>
      <c r="HS379" s="217"/>
      <c r="HT379" s="217"/>
      <c r="HU379" s="217"/>
      <c r="HV379" s="217"/>
      <c r="HW379" s="217"/>
      <c r="HX379" s="217"/>
      <c r="HY379" s="217"/>
      <c r="HZ379" s="217"/>
      <c r="IA379" s="217"/>
      <c r="IB379" s="217"/>
      <c r="IC379" s="217"/>
      <c r="ID379" s="217"/>
      <c r="IE379" s="217"/>
      <c r="IF379" s="217"/>
      <c r="IG379" s="217"/>
      <c r="IH379" s="217"/>
      <c r="II379" s="217"/>
      <c r="IJ379" s="217"/>
      <c r="IK379" s="217"/>
      <c r="IL379" s="217"/>
      <c r="IM379" s="217"/>
      <c r="IN379" s="217"/>
      <c r="IO379" s="217"/>
      <c r="IP379" s="217"/>
      <c r="IQ379" s="217"/>
      <c r="IR379" s="217"/>
      <c r="IS379" s="217"/>
      <c r="IT379" s="217"/>
      <c r="IU379" s="217"/>
      <c r="IV379" s="217"/>
      <c r="IW379" s="217"/>
      <c r="IX379" s="217"/>
      <c r="IY379" s="217"/>
      <c r="IZ379" s="217"/>
      <c r="JA379" s="217"/>
      <c r="JB379" s="217"/>
      <c r="JC379" s="217"/>
      <c r="JD379" s="217"/>
      <c r="JE379" s="217"/>
      <c r="JF379" s="217"/>
      <c r="JG379" s="217"/>
      <c r="JH379" s="217"/>
      <c r="JI379" s="217"/>
      <c r="JJ379" s="217"/>
      <c r="JK379" s="217"/>
      <c r="JL379" s="217"/>
      <c r="JM379" s="217"/>
      <c r="JN379" s="217"/>
      <c r="JO379" s="217"/>
      <c r="JP379" s="217"/>
      <c r="JQ379" s="217"/>
      <c r="JR379" s="217"/>
      <c r="JS379" s="217"/>
      <c r="JT379" s="217"/>
      <c r="JU379" s="217"/>
      <c r="JV379" s="217"/>
      <c r="JW379" s="217"/>
      <c r="JX379" s="217"/>
      <c r="JY379" s="217"/>
      <c r="JZ379" s="217"/>
      <c r="KA379" s="217"/>
      <c r="KB379" s="217"/>
      <c r="KC379" s="217"/>
      <c r="KD379" s="217"/>
      <c r="KE379" s="217"/>
      <c r="KF379" s="217"/>
      <c r="KG379" s="217"/>
      <c r="KH379" s="217"/>
      <c r="KI379" s="217"/>
      <c r="KJ379" s="217"/>
      <c r="KK379" s="217"/>
      <c r="KL379" s="217"/>
      <c r="KM379" s="217"/>
      <c r="KN379" s="217"/>
      <c r="KO379" s="217"/>
      <c r="KP379" s="217"/>
      <c r="KQ379" s="217"/>
      <c r="KR379" s="217"/>
      <c r="KS379" s="217"/>
      <c r="KT379" s="217"/>
      <c r="KU379" s="217"/>
      <c r="KV379" s="217"/>
      <c r="KW379" s="217"/>
      <c r="KX379" s="217"/>
      <c r="KY379" s="217"/>
      <c r="KZ379" s="217"/>
      <c r="LA379" s="217"/>
      <c r="LB379" s="217"/>
      <c r="LC379" s="217"/>
      <c r="LD379" s="217"/>
      <c r="LE379" s="217"/>
      <c r="LF379" s="217"/>
      <c r="LG379" s="217"/>
      <c r="LH379" s="217"/>
      <c r="LI379" s="217"/>
      <c r="LJ379" s="217"/>
      <c r="LK379" s="217"/>
      <c r="LL379" s="217"/>
      <c r="LM379" s="217"/>
      <c r="LN379" s="217"/>
      <c r="LO379" s="217"/>
    </row>
    <row r="380" spans="7:327" x14ac:dyDescent="0.2"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  <c r="AB380" s="217"/>
      <c r="AC380" s="217"/>
      <c r="AD380" s="217"/>
      <c r="AE380" s="217"/>
      <c r="AF380" s="217"/>
      <c r="AG380" s="217"/>
      <c r="AH380" s="217"/>
      <c r="AI380" s="217"/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  <c r="AW380" s="217"/>
      <c r="AX380" s="217"/>
      <c r="AY380" s="217"/>
      <c r="AZ380" s="217"/>
      <c r="BA380" s="217"/>
      <c r="BB380" s="217"/>
      <c r="BC380" s="217"/>
      <c r="BD380" s="217"/>
      <c r="BE380" s="217"/>
      <c r="BF380" s="217"/>
      <c r="BG380" s="217"/>
      <c r="BH380" s="217"/>
      <c r="BI380" s="217"/>
      <c r="BJ380" s="217"/>
      <c r="BK380" s="217"/>
      <c r="BL380" s="217"/>
      <c r="BM380" s="217"/>
      <c r="BN380" s="217"/>
      <c r="BO380" s="217"/>
      <c r="BP380" s="217"/>
      <c r="BQ380" s="217"/>
      <c r="BR380" s="217"/>
      <c r="BS380" s="217"/>
      <c r="BT380" s="217"/>
      <c r="BU380" s="217"/>
      <c r="BV380" s="217"/>
      <c r="BW380" s="217"/>
      <c r="BX380" s="217"/>
      <c r="BY380" s="217"/>
      <c r="BZ380" s="217"/>
      <c r="CA380" s="217"/>
      <c r="CB380" s="217"/>
      <c r="CC380" s="217"/>
      <c r="CD380" s="217"/>
      <c r="CE380" s="217"/>
      <c r="CF380" s="217"/>
      <c r="CG380" s="217"/>
      <c r="CH380" s="217"/>
      <c r="CI380" s="217"/>
      <c r="CJ380" s="217"/>
      <c r="CK380" s="217"/>
      <c r="CL380" s="217"/>
      <c r="CM380" s="217"/>
      <c r="CN380" s="217"/>
      <c r="CO380" s="217"/>
      <c r="CP380" s="217"/>
      <c r="CQ380" s="217"/>
      <c r="CR380" s="217"/>
      <c r="CS380" s="217"/>
      <c r="CT380" s="217"/>
      <c r="CU380" s="217"/>
      <c r="CV380" s="217"/>
      <c r="CW380" s="217"/>
      <c r="CX380" s="217"/>
      <c r="CY380" s="217"/>
      <c r="CZ380" s="217"/>
      <c r="DA380" s="217"/>
      <c r="DB380" s="217"/>
      <c r="DC380" s="217"/>
      <c r="DD380" s="217"/>
      <c r="DE380" s="217"/>
      <c r="DF380" s="217"/>
      <c r="DG380" s="217"/>
      <c r="DH380" s="217"/>
      <c r="DI380" s="217"/>
      <c r="DJ380" s="217"/>
      <c r="DK380" s="217"/>
      <c r="DL380" s="217"/>
      <c r="DM380" s="217"/>
      <c r="DN380" s="217"/>
      <c r="DO380" s="217"/>
      <c r="DP380" s="217"/>
      <c r="DQ380" s="217"/>
      <c r="DR380" s="217"/>
      <c r="DS380" s="217"/>
      <c r="DT380" s="217"/>
      <c r="DU380" s="217"/>
      <c r="DV380" s="217"/>
      <c r="DW380" s="217"/>
      <c r="DX380" s="217"/>
      <c r="DY380" s="217"/>
      <c r="DZ380" s="217"/>
      <c r="EA380" s="217"/>
      <c r="EB380" s="217"/>
      <c r="EC380" s="217"/>
      <c r="ED380" s="217"/>
      <c r="EE380" s="217"/>
      <c r="EF380" s="217"/>
      <c r="EG380" s="217"/>
      <c r="EH380" s="217"/>
      <c r="EI380" s="217"/>
      <c r="EJ380" s="217"/>
      <c r="EK380" s="217"/>
      <c r="EL380" s="217"/>
      <c r="EM380" s="217"/>
      <c r="EN380" s="217"/>
      <c r="EO380" s="217"/>
      <c r="EP380" s="217"/>
      <c r="EQ380" s="217"/>
      <c r="ER380" s="217"/>
      <c r="ES380" s="217"/>
      <c r="ET380" s="217"/>
      <c r="EU380" s="217"/>
      <c r="EV380" s="217"/>
      <c r="EW380" s="217"/>
      <c r="EX380" s="217"/>
      <c r="EY380" s="217"/>
      <c r="EZ380" s="217"/>
      <c r="FA380" s="217"/>
      <c r="FB380" s="217"/>
      <c r="FC380" s="217"/>
      <c r="FD380" s="217"/>
      <c r="FE380" s="217"/>
      <c r="FF380" s="217"/>
      <c r="FG380" s="217"/>
      <c r="FH380" s="217"/>
      <c r="FI380" s="217"/>
      <c r="FJ380" s="217"/>
      <c r="FK380" s="217"/>
      <c r="FL380" s="217"/>
      <c r="FM380" s="217"/>
      <c r="FN380" s="217"/>
      <c r="FO380" s="217"/>
      <c r="FP380" s="217"/>
      <c r="FQ380" s="217"/>
      <c r="FR380" s="217"/>
      <c r="FS380" s="217"/>
      <c r="FT380" s="217"/>
      <c r="FU380" s="217"/>
      <c r="FV380" s="217"/>
      <c r="FW380" s="217"/>
      <c r="FX380" s="217"/>
      <c r="FY380" s="217"/>
      <c r="FZ380" s="217"/>
      <c r="GA380" s="217"/>
      <c r="GB380" s="217"/>
      <c r="GC380" s="217"/>
      <c r="GD380" s="217"/>
      <c r="GE380" s="217"/>
      <c r="GF380" s="217"/>
      <c r="GG380" s="217"/>
      <c r="GH380" s="217"/>
      <c r="GI380" s="217"/>
      <c r="GJ380" s="217"/>
      <c r="GK380" s="217"/>
      <c r="GL380" s="217"/>
      <c r="GM380" s="217"/>
      <c r="GN380" s="217"/>
      <c r="GO380" s="217"/>
      <c r="GP380" s="217"/>
      <c r="GQ380" s="217"/>
      <c r="GR380" s="217"/>
      <c r="GS380" s="217"/>
      <c r="GT380" s="217"/>
      <c r="GU380" s="217"/>
      <c r="GV380" s="217"/>
      <c r="GW380" s="217"/>
      <c r="GX380" s="217"/>
      <c r="GY380" s="217"/>
      <c r="GZ380" s="217"/>
      <c r="HA380" s="217"/>
      <c r="HB380" s="217"/>
      <c r="HC380" s="217"/>
      <c r="HD380" s="217"/>
      <c r="HE380" s="217"/>
      <c r="HF380" s="217"/>
      <c r="HG380" s="217"/>
      <c r="HH380" s="217"/>
      <c r="HI380" s="217"/>
      <c r="HJ380" s="217"/>
      <c r="HK380" s="217"/>
      <c r="HL380" s="217"/>
      <c r="HM380" s="217"/>
      <c r="HN380" s="217"/>
      <c r="HO380" s="217"/>
      <c r="HP380" s="217"/>
      <c r="HQ380" s="217"/>
      <c r="HR380" s="217"/>
      <c r="HS380" s="217"/>
      <c r="HT380" s="217"/>
      <c r="HU380" s="217"/>
      <c r="HV380" s="217"/>
      <c r="HW380" s="217"/>
      <c r="HX380" s="217"/>
      <c r="HY380" s="217"/>
      <c r="HZ380" s="217"/>
      <c r="IA380" s="217"/>
      <c r="IB380" s="217"/>
      <c r="IC380" s="217"/>
      <c r="ID380" s="217"/>
      <c r="IE380" s="217"/>
      <c r="IF380" s="217"/>
      <c r="IG380" s="217"/>
      <c r="IH380" s="217"/>
      <c r="II380" s="217"/>
      <c r="IJ380" s="217"/>
      <c r="IK380" s="217"/>
      <c r="IL380" s="217"/>
      <c r="IM380" s="217"/>
      <c r="IN380" s="217"/>
      <c r="IO380" s="217"/>
      <c r="IP380" s="217"/>
      <c r="IQ380" s="217"/>
      <c r="IR380" s="217"/>
      <c r="IS380" s="217"/>
      <c r="IT380" s="217"/>
      <c r="IU380" s="217"/>
      <c r="IV380" s="217"/>
      <c r="IW380" s="217"/>
      <c r="IX380" s="217"/>
      <c r="IY380" s="217"/>
      <c r="IZ380" s="217"/>
      <c r="JA380" s="217"/>
      <c r="JB380" s="217"/>
      <c r="JC380" s="217"/>
      <c r="JD380" s="217"/>
      <c r="JE380" s="217"/>
      <c r="JF380" s="217"/>
      <c r="JG380" s="217"/>
      <c r="JH380" s="217"/>
      <c r="JI380" s="217"/>
      <c r="JJ380" s="217"/>
      <c r="JK380" s="217"/>
      <c r="JL380" s="217"/>
      <c r="JM380" s="217"/>
      <c r="JN380" s="217"/>
      <c r="JO380" s="217"/>
      <c r="JP380" s="217"/>
      <c r="JQ380" s="217"/>
      <c r="JR380" s="217"/>
      <c r="JS380" s="217"/>
      <c r="JT380" s="217"/>
      <c r="JU380" s="217"/>
      <c r="JV380" s="217"/>
      <c r="JW380" s="217"/>
      <c r="JX380" s="217"/>
      <c r="JY380" s="217"/>
      <c r="JZ380" s="217"/>
      <c r="KA380" s="217"/>
      <c r="KB380" s="217"/>
      <c r="KC380" s="217"/>
      <c r="KD380" s="217"/>
      <c r="KE380" s="217"/>
      <c r="KF380" s="217"/>
      <c r="KG380" s="217"/>
      <c r="KH380" s="217"/>
      <c r="KI380" s="217"/>
      <c r="KJ380" s="217"/>
      <c r="KK380" s="217"/>
      <c r="KL380" s="217"/>
      <c r="KM380" s="217"/>
      <c r="KN380" s="217"/>
      <c r="KO380" s="217"/>
      <c r="KP380" s="217"/>
      <c r="KQ380" s="217"/>
      <c r="KR380" s="217"/>
      <c r="KS380" s="217"/>
      <c r="KT380" s="217"/>
      <c r="KU380" s="217"/>
      <c r="KV380" s="217"/>
      <c r="KW380" s="217"/>
      <c r="KX380" s="217"/>
      <c r="KY380" s="217"/>
      <c r="KZ380" s="217"/>
      <c r="LA380" s="217"/>
      <c r="LB380" s="217"/>
      <c r="LC380" s="217"/>
      <c r="LD380" s="217"/>
      <c r="LE380" s="217"/>
      <c r="LF380" s="217"/>
      <c r="LG380" s="217"/>
      <c r="LH380" s="217"/>
      <c r="LI380" s="217"/>
      <c r="LJ380" s="217"/>
      <c r="LK380" s="217"/>
      <c r="LL380" s="217"/>
      <c r="LM380" s="217"/>
      <c r="LN380" s="217"/>
      <c r="LO380" s="217"/>
    </row>
    <row r="381" spans="7:327" x14ac:dyDescent="0.2"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  <c r="AW381" s="217"/>
      <c r="AX381" s="217"/>
      <c r="AY381" s="217"/>
      <c r="AZ381" s="217"/>
      <c r="BA381" s="217"/>
      <c r="BB381" s="217"/>
      <c r="BC381" s="217"/>
      <c r="BD381" s="217"/>
      <c r="BE381" s="217"/>
      <c r="BF381" s="217"/>
      <c r="BG381" s="217"/>
      <c r="BH381" s="217"/>
      <c r="BI381" s="217"/>
      <c r="BJ381" s="217"/>
      <c r="BK381" s="217"/>
      <c r="BL381" s="217"/>
      <c r="BM381" s="217"/>
      <c r="BN381" s="217"/>
      <c r="BO381" s="217"/>
      <c r="BP381" s="217"/>
      <c r="BQ381" s="217"/>
      <c r="BR381" s="217"/>
      <c r="BS381" s="217"/>
      <c r="BT381" s="217"/>
      <c r="BU381" s="217"/>
      <c r="BV381" s="217"/>
      <c r="BW381" s="217"/>
      <c r="BX381" s="217"/>
      <c r="BY381" s="217"/>
      <c r="BZ381" s="217"/>
      <c r="CA381" s="217"/>
      <c r="CB381" s="217"/>
      <c r="CC381" s="217"/>
      <c r="CD381" s="217"/>
      <c r="CE381" s="217"/>
      <c r="CF381" s="217"/>
      <c r="CG381" s="217"/>
      <c r="CH381" s="217"/>
      <c r="CI381" s="217"/>
      <c r="CJ381" s="217"/>
      <c r="CK381" s="217"/>
      <c r="CL381" s="217"/>
      <c r="CM381" s="217"/>
      <c r="CN381" s="217"/>
      <c r="CO381" s="217"/>
      <c r="CP381" s="217"/>
      <c r="CQ381" s="217"/>
      <c r="CR381" s="217"/>
      <c r="CS381" s="217"/>
      <c r="CT381" s="217"/>
      <c r="CU381" s="217"/>
      <c r="CV381" s="217"/>
      <c r="CW381" s="217"/>
      <c r="CX381" s="217"/>
      <c r="CY381" s="217"/>
      <c r="CZ381" s="217"/>
      <c r="DA381" s="217"/>
      <c r="DB381" s="217"/>
      <c r="DC381" s="217"/>
      <c r="DD381" s="217"/>
      <c r="DE381" s="217"/>
      <c r="DF381" s="217"/>
      <c r="DG381" s="217"/>
      <c r="DH381" s="217"/>
      <c r="DI381" s="217"/>
      <c r="DJ381" s="217"/>
      <c r="DK381" s="217"/>
      <c r="DL381" s="217"/>
      <c r="DM381" s="217"/>
      <c r="DN381" s="217"/>
      <c r="DO381" s="217"/>
      <c r="DP381" s="217"/>
      <c r="DQ381" s="217"/>
      <c r="DR381" s="217"/>
      <c r="DS381" s="217"/>
      <c r="DT381" s="217"/>
      <c r="DU381" s="217"/>
      <c r="DV381" s="217"/>
      <c r="DW381" s="217"/>
      <c r="DX381" s="217"/>
      <c r="DY381" s="217"/>
      <c r="DZ381" s="217"/>
      <c r="EA381" s="217"/>
      <c r="EB381" s="217"/>
      <c r="EC381" s="217"/>
      <c r="ED381" s="217"/>
      <c r="EE381" s="217"/>
      <c r="EF381" s="217"/>
      <c r="EG381" s="217"/>
      <c r="EH381" s="217"/>
      <c r="EI381" s="217"/>
      <c r="EJ381" s="217"/>
      <c r="EK381" s="217"/>
      <c r="EL381" s="217"/>
      <c r="EM381" s="217"/>
      <c r="EN381" s="217"/>
      <c r="EO381" s="217"/>
      <c r="EP381" s="217"/>
      <c r="EQ381" s="217"/>
      <c r="ER381" s="217"/>
      <c r="ES381" s="217"/>
      <c r="ET381" s="217"/>
      <c r="EU381" s="217"/>
      <c r="EV381" s="217"/>
      <c r="EW381" s="217"/>
      <c r="EX381" s="217"/>
      <c r="EY381" s="217"/>
      <c r="EZ381" s="217"/>
      <c r="FA381" s="217"/>
      <c r="FB381" s="217"/>
      <c r="FC381" s="217"/>
      <c r="FD381" s="217"/>
      <c r="FE381" s="217"/>
      <c r="FF381" s="217"/>
      <c r="FG381" s="217"/>
      <c r="FH381" s="217"/>
      <c r="FI381" s="217"/>
      <c r="FJ381" s="217"/>
      <c r="FK381" s="217"/>
      <c r="FL381" s="217"/>
      <c r="FM381" s="217"/>
      <c r="FN381" s="217"/>
      <c r="FO381" s="217"/>
      <c r="FP381" s="217"/>
      <c r="FQ381" s="217"/>
      <c r="FR381" s="217"/>
      <c r="FS381" s="217"/>
      <c r="FT381" s="217"/>
      <c r="FU381" s="217"/>
      <c r="FV381" s="217"/>
      <c r="FW381" s="217"/>
      <c r="FX381" s="217"/>
      <c r="FY381" s="217"/>
      <c r="FZ381" s="217"/>
      <c r="GA381" s="217"/>
      <c r="GB381" s="217"/>
      <c r="GC381" s="217"/>
      <c r="GD381" s="217"/>
      <c r="GE381" s="217"/>
      <c r="GF381" s="217"/>
      <c r="GG381" s="217"/>
      <c r="GH381" s="217"/>
      <c r="GI381" s="217"/>
      <c r="GJ381" s="217"/>
      <c r="GK381" s="217"/>
      <c r="GL381" s="217"/>
      <c r="GM381" s="217"/>
      <c r="GN381" s="217"/>
      <c r="GO381" s="217"/>
      <c r="GP381" s="217"/>
      <c r="GQ381" s="217"/>
      <c r="GR381" s="217"/>
      <c r="GS381" s="217"/>
      <c r="GT381" s="217"/>
      <c r="GU381" s="217"/>
      <c r="GV381" s="217"/>
      <c r="GW381" s="217"/>
      <c r="GX381" s="217"/>
      <c r="GY381" s="217"/>
      <c r="GZ381" s="217"/>
      <c r="HA381" s="217"/>
      <c r="HB381" s="217"/>
      <c r="HC381" s="217"/>
      <c r="HD381" s="217"/>
      <c r="HE381" s="217"/>
      <c r="HF381" s="217"/>
      <c r="HG381" s="217"/>
      <c r="HH381" s="217"/>
      <c r="HI381" s="217"/>
      <c r="HJ381" s="217"/>
      <c r="HK381" s="217"/>
      <c r="HL381" s="217"/>
      <c r="HM381" s="217"/>
      <c r="HN381" s="217"/>
      <c r="HO381" s="217"/>
      <c r="HP381" s="217"/>
      <c r="HQ381" s="217"/>
      <c r="HR381" s="217"/>
      <c r="HS381" s="217"/>
      <c r="HT381" s="217"/>
      <c r="HU381" s="217"/>
      <c r="HV381" s="217"/>
      <c r="HW381" s="217"/>
      <c r="HX381" s="217"/>
      <c r="HY381" s="217"/>
      <c r="HZ381" s="217"/>
      <c r="IA381" s="217"/>
      <c r="IB381" s="217"/>
      <c r="IC381" s="217"/>
      <c r="ID381" s="217"/>
      <c r="IE381" s="217"/>
      <c r="IF381" s="217"/>
      <c r="IG381" s="217"/>
      <c r="IH381" s="217"/>
      <c r="II381" s="217"/>
      <c r="IJ381" s="217"/>
      <c r="IK381" s="217"/>
      <c r="IL381" s="217"/>
      <c r="IM381" s="217"/>
      <c r="IN381" s="217"/>
      <c r="IO381" s="217"/>
      <c r="IP381" s="217"/>
      <c r="IQ381" s="217"/>
      <c r="IR381" s="217"/>
      <c r="IS381" s="217"/>
      <c r="IT381" s="217"/>
      <c r="IU381" s="217"/>
      <c r="IV381" s="217"/>
      <c r="IW381" s="217"/>
      <c r="IX381" s="217"/>
      <c r="IY381" s="217"/>
      <c r="IZ381" s="217"/>
      <c r="JA381" s="217"/>
      <c r="JB381" s="217"/>
      <c r="JC381" s="217"/>
      <c r="JD381" s="217"/>
      <c r="JE381" s="217"/>
      <c r="JF381" s="217"/>
      <c r="JG381" s="217"/>
      <c r="JH381" s="217"/>
      <c r="JI381" s="217"/>
      <c r="JJ381" s="217"/>
      <c r="JK381" s="217"/>
      <c r="JL381" s="217"/>
      <c r="JM381" s="217"/>
      <c r="JN381" s="217"/>
      <c r="JO381" s="217"/>
      <c r="JP381" s="217"/>
      <c r="JQ381" s="217"/>
      <c r="JR381" s="217"/>
      <c r="JS381" s="217"/>
      <c r="JT381" s="217"/>
      <c r="JU381" s="217"/>
      <c r="JV381" s="217"/>
      <c r="JW381" s="217"/>
      <c r="JX381" s="217"/>
      <c r="JY381" s="217"/>
      <c r="JZ381" s="217"/>
      <c r="KA381" s="217"/>
      <c r="KB381" s="217"/>
      <c r="KC381" s="217"/>
      <c r="KD381" s="217"/>
      <c r="KE381" s="217"/>
      <c r="KF381" s="217"/>
      <c r="KG381" s="217"/>
      <c r="KH381" s="217"/>
      <c r="KI381" s="217"/>
      <c r="KJ381" s="217"/>
      <c r="KK381" s="217"/>
      <c r="KL381" s="217"/>
      <c r="KM381" s="217"/>
      <c r="KN381" s="217"/>
      <c r="KO381" s="217"/>
      <c r="KP381" s="217"/>
      <c r="KQ381" s="217"/>
      <c r="KR381" s="217"/>
      <c r="KS381" s="217"/>
      <c r="KT381" s="217"/>
      <c r="KU381" s="217"/>
      <c r="KV381" s="217"/>
      <c r="KW381" s="217"/>
      <c r="KX381" s="217"/>
      <c r="KY381" s="217"/>
      <c r="KZ381" s="217"/>
      <c r="LA381" s="217"/>
      <c r="LB381" s="217"/>
      <c r="LC381" s="217"/>
      <c r="LD381" s="217"/>
      <c r="LE381" s="217"/>
      <c r="LF381" s="217"/>
      <c r="LG381" s="217"/>
      <c r="LH381" s="217"/>
      <c r="LI381" s="217"/>
      <c r="LJ381" s="217"/>
      <c r="LK381" s="217"/>
      <c r="LL381" s="217"/>
      <c r="LM381" s="217"/>
      <c r="LN381" s="217"/>
      <c r="LO381" s="217"/>
    </row>
    <row r="382" spans="7:327" x14ac:dyDescent="0.2"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AZ382" s="217"/>
      <c r="BA382" s="217"/>
      <c r="BB382" s="217"/>
      <c r="BC382" s="217"/>
      <c r="BD382" s="217"/>
      <c r="BE382" s="217"/>
      <c r="BF382" s="217"/>
      <c r="BG382" s="217"/>
      <c r="BH382" s="217"/>
      <c r="BI382" s="217"/>
      <c r="BJ382" s="217"/>
      <c r="BK382" s="217"/>
      <c r="BL382" s="217"/>
      <c r="BM382" s="217"/>
      <c r="BN382" s="217"/>
      <c r="BO382" s="217"/>
      <c r="BP382" s="217"/>
      <c r="BQ382" s="217"/>
      <c r="BR382" s="217"/>
      <c r="BS382" s="217"/>
      <c r="BT382" s="217"/>
      <c r="BU382" s="217"/>
      <c r="BV382" s="217"/>
      <c r="BW382" s="217"/>
      <c r="BX382" s="217"/>
      <c r="BY382" s="217"/>
      <c r="BZ382" s="217"/>
      <c r="CA382" s="217"/>
      <c r="CB382" s="217"/>
      <c r="CC382" s="217"/>
      <c r="CD382" s="217"/>
      <c r="CE382" s="217"/>
      <c r="CF382" s="217"/>
      <c r="CG382" s="217"/>
      <c r="CH382" s="217"/>
      <c r="CI382" s="217"/>
      <c r="CJ382" s="217"/>
      <c r="CK382" s="217"/>
      <c r="CL382" s="217"/>
      <c r="CM382" s="217"/>
      <c r="CN382" s="217"/>
      <c r="CO382" s="217"/>
      <c r="CP382" s="217"/>
      <c r="CQ382" s="217"/>
      <c r="CR382" s="217"/>
      <c r="CS382" s="217"/>
      <c r="CT382" s="217"/>
      <c r="CU382" s="217"/>
      <c r="CV382" s="217"/>
      <c r="CW382" s="217"/>
      <c r="CX382" s="217"/>
      <c r="CY382" s="217"/>
      <c r="CZ382" s="217"/>
      <c r="DA382" s="217"/>
      <c r="DB382" s="217"/>
      <c r="DC382" s="217"/>
      <c r="DD382" s="217"/>
      <c r="DE382" s="217"/>
      <c r="DF382" s="217"/>
      <c r="DG382" s="217"/>
      <c r="DH382" s="217"/>
      <c r="DI382" s="217"/>
      <c r="DJ382" s="217"/>
      <c r="DK382" s="217"/>
      <c r="DL382" s="217"/>
      <c r="DM382" s="217"/>
      <c r="DN382" s="217"/>
      <c r="DO382" s="217"/>
      <c r="DP382" s="217"/>
      <c r="DQ382" s="217"/>
      <c r="DR382" s="217"/>
      <c r="DS382" s="217"/>
      <c r="DT382" s="217"/>
      <c r="DU382" s="217"/>
      <c r="DV382" s="217"/>
      <c r="DW382" s="217"/>
      <c r="DX382" s="217"/>
      <c r="DY382" s="217"/>
      <c r="DZ382" s="217"/>
      <c r="EA382" s="217"/>
      <c r="EB382" s="217"/>
      <c r="EC382" s="217"/>
      <c r="ED382" s="217"/>
      <c r="EE382" s="217"/>
      <c r="EF382" s="217"/>
      <c r="EG382" s="217"/>
      <c r="EH382" s="217"/>
      <c r="EI382" s="217"/>
      <c r="EJ382" s="217"/>
      <c r="EK382" s="217"/>
      <c r="EL382" s="217"/>
      <c r="EM382" s="217"/>
      <c r="EN382" s="217"/>
      <c r="EO382" s="217"/>
      <c r="EP382" s="217"/>
      <c r="EQ382" s="217"/>
      <c r="ER382" s="217"/>
      <c r="ES382" s="217"/>
      <c r="ET382" s="217"/>
      <c r="EU382" s="217"/>
      <c r="EV382" s="217"/>
      <c r="EW382" s="217"/>
      <c r="EX382" s="217"/>
      <c r="EY382" s="217"/>
      <c r="EZ382" s="217"/>
      <c r="FA382" s="217"/>
      <c r="FB382" s="217"/>
      <c r="FC382" s="217"/>
      <c r="FD382" s="217"/>
      <c r="FE382" s="217"/>
      <c r="FF382" s="217"/>
      <c r="FG382" s="217"/>
      <c r="FH382" s="217"/>
      <c r="FI382" s="217"/>
      <c r="FJ382" s="217"/>
      <c r="FK382" s="217"/>
      <c r="FL382" s="217"/>
      <c r="FM382" s="217"/>
      <c r="FN382" s="217"/>
      <c r="FO382" s="217"/>
      <c r="FP382" s="217"/>
      <c r="FQ382" s="217"/>
      <c r="FR382" s="217"/>
      <c r="FS382" s="217"/>
      <c r="FT382" s="217"/>
      <c r="FU382" s="217"/>
      <c r="FV382" s="217"/>
      <c r="FW382" s="217"/>
      <c r="FX382" s="217"/>
      <c r="FY382" s="217"/>
      <c r="FZ382" s="217"/>
      <c r="GA382" s="217"/>
      <c r="GB382" s="217"/>
      <c r="GC382" s="217"/>
      <c r="GD382" s="217"/>
      <c r="GE382" s="217"/>
      <c r="GF382" s="217"/>
      <c r="GG382" s="217"/>
      <c r="GH382" s="217"/>
      <c r="GI382" s="217"/>
      <c r="GJ382" s="217"/>
      <c r="GK382" s="217"/>
      <c r="GL382" s="217"/>
      <c r="GM382" s="217"/>
      <c r="GN382" s="217"/>
      <c r="GO382" s="217"/>
      <c r="GP382" s="217"/>
      <c r="GQ382" s="217"/>
      <c r="GR382" s="217"/>
      <c r="GS382" s="217"/>
      <c r="GT382" s="217"/>
      <c r="GU382" s="217"/>
      <c r="GV382" s="217"/>
      <c r="GW382" s="217"/>
      <c r="GX382" s="217"/>
      <c r="GY382" s="217"/>
      <c r="GZ382" s="217"/>
      <c r="HA382" s="217"/>
      <c r="HB382" s="217"/>
      <c r="HC382" s="217"/>
      <c r="HD382" s="217"/>
      <c r="HE382" s="217"/>
      <c r="HF382" s="217"/>
      <c r="HG382" s="217"/>
      <c r="HH382" s="217"/>
      <c r="HI382" s="217"/>
      <c r="HJ382" s="217"/>
      <c r="HK382" s="217"/>
      <c r="HL382" s="217"/>
      <c r="HM382" s="217"/>
      <c r="HN382" s="217"/>
      <c r="HO382" s="217"/>
      <c r="HP382" s="217"/>
      <c r="HQ382" s="217"/>
      <c r="HR382" s="217"/>
      <c r="HS382" s="217"/>
      <c r="HT382" s="217"/>
      <c r="HU382" s="217"/>
      <c r="HV382" s="217"/>
      <c r="HW382" s="217"/>
      <c r="HX382" s="217"/>
      <c r="HY382" s="217"/>
      <c r="HZ382" s="217"/>
      <c r="IA382" s="217"/>
      <c r="IB382" s="217"/>
      <c r="IC382" s="217"/>
      <c r="ID382" s="217"/>
      <c r="IE382" s="217"/>
      <c r="IF382" s="217"/>
      <c r="IG382" s="217"/>
      <c r="IH382" s="217"/>
      <c r="II382" s="217"/>
      <c r="IJ382" s="217"/>
      <c r="IK382" s="217"/>
      <c r="IL382" s="217"/>
      <c r="IM382" s="217"/>
      <c r="IN382" s="217"/>
      <c r="IO382" s="217"/>
      <c r="IP382" s="217"/>
      <c r="IQ382" s="217"/>
      <c r="IR382" s="217"/>
      <c r="IS382" s="217"/>
      <c r="IT382" s="217"/>
      <c r="IU382" s="217"/>
      <c r="IV382" s="217"/>
      <c r="IW382" s="217"/>
      <c r="IX382" s="217"/>
      <c r="IY382" s="217"/>
      <c r="IZ382" s="217"/>
      <c r="JA382" s="217"/>
      <c r="JB382" s="217"/>
      <c r="JC382" s="217"/>
      <c r="JD382" s="217"/>
      <c r="JE382" s="217"/>
      <c r="JF382" s="217"/>
      <c r="JG382" s="217"/>
      <c r="JH382" s="217"/>
      <c r="JI382" s="217"/>
      <c r="JJ382" s="217"/>
      <c r="JK382" s="217"/>
      <c r="JL382" s="217"/>
      <c r="JM382" s="217"/>
      <c r="JN382" s="217"/>
      <c r="JO382" s="217"/>
      <c r="JP382" s="217"/>
      <c r="JQ382" s="217"/>
      <c r="JR382" s="217"/>
      <c r="JS382" s="217"/>
      <c r="JT382" s="217"/>
      <c r="JU382" s="217"/>
      <c r="JV382" s="217"/>
      <c r="JW382" s="217"/>
      <c r="JX382" s="217"/>
      <c r="JY382" s="217"/>
      <c r="JZ382" s="217"/>
      <c r="KA382" s="217"/>
      <c r="KB382" s="217"/>
      <c r="KC382" s="217"/>
      <c r="KD382" s="217"/>
      <c r="KE382" s="217"/>
      <c r="KF382" s="217"/>
      <c r="KG382" s="217"/>
      <c r="KH382" s="217"/>
      <c r="KI382" s="217"/>
      <c r="KJ382" s="217"/>
      <c r="KK382" s="217"/>
      <c r="KL382" s="217"/>
      <c r="KM382" s="217"/>
      <c r="KN382" s="217"/>
      <c r="KO382" s="217"/>
      <c r="KP382" s="217"/>
      <c r="KQ382" s="217"/>
      <c r="KR382" s="217"/>
      <c r="KS382" s="217"/>
      <c r="KT382" s="217"/>
      <c r="KU382" s="217"/>
      <c r="KV382" s="217"/>
      <c r="KW382" s="217"/>
      <c r="KX382" s="217"/>
      <c r="KY382" s="217"/>
      <c r="KZ382" s="217"/>
      <c r="LA382" s="217"/>
      <c r="LB382" s="217"/>
      <c r="LC382" s="217"/>
      <c r="LD382" s="217"/>
      <c r="LE382" s="217"/>
      <c r="LF382" s="217"/>
      <c r="LG382" s="217"/>
      <c r="LH382" s="217"/>
      <c r="LI382" s="217"/>
      <c r="LJ382" s="217"/>
      <c r="LK382" s="217"/>
      <c r="LL382" s="217"/>
      <c r="LM382" s="217"/>
      <c r="LN382" s="217"/>
      <c r="LO382" s="217"/>
    </row>
    <row r="383" spans="7:327" x14ac:dyDescent="0.2"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AZ383" s="217"/>
      <c r="BA383" s="217"/>
      <c r="BB383" s="217"/>
      <c r="BC383" s="217"/>
      <c r="BD383" s="217"/>
      <c r="BE383" s="217"/>
      <c r="BF383" s="217"/>
      <c r="BG383" s="217"/>
      <c r="BH383" s="217"/>
      <c r="BI383" s="217"/>
      <c r="BJ383" s="217"/>
      <c r="BK383" s="217"/>
      <c r="BL383" s="217"/>
      <c r="BM383" s="217"/>
      <c r="BN383" s="217"/>
      <c r="BO383" s="217"/>
      <c r="BP383" s="217"/>
      <c r="BQ383" s="217"/>
      <c r="BR383" s="217"/>
      <c r="BS383" s="217"/>
      <c r="BT383" s="217"/>
      <c r="BU383" s="217"/>
      <c r="BV383" s="217"/>
      <c r="BW383" s="217"/>
      <c r="BX383" s="217"/>
      <c r="BY383" s="217"/>
      <c r="BZ383" s="217"/>
      <c r="CA383" s="217"/>
      <c r="CB383" s="217"/>
      <c r="CC383" s="217"/>
      <c r="CD383" s="217"/>
      <c r="CE383" s="217"/>
      <c r="CF383" s="217"/>
      <c r="CG383" s="217"/>
      <c r="CH383" s="217"/>
      <c r="CI383" s="217"/>
      <c r="CJ383" s="217"/>
      <c r="CK383" s="217"/>
      <c r="CL383" s="217"/>
      <c r="CM383" s="217"/>
      <c r="CN383" s="217"/>
      <c r="CO383" s="217"/>
      <c r="CP383" s="217"/>
      <c r="CQ383" s="217"/>
      <c r="CR383" s="217"/>
      <c r="CS383" s="217"/>
      <c r="CT383" s="217"/>
      <c r="CU383" s="217"/>
      <c r="CV383" s="217"/>
      <c r="CW383" s="217"/>
      <c r="CX383" s="217"/>
      <c r="CY383" s="217"/>
      <c r="CZ383" s="217"/>
      <c r="DA383" s="217"/>
      <c r="DB383" s="217"/>
      <c r="DC383" s="217"/>
      <c r="DD383" s="217"/>
      <c r="DE383" s="217"/>
      <c r="DF383" s="217"/>
      <c r="DG383" s="217"/>
      <c r="DH383" s="217"/>
      <c r="DI383" s="217"/>
      <c r="DJ383" s="217"/>
      <c r="DK383" s="217"/>
      <c r="DL383" s="217"/>
      <c r="DM383" s="217"/>
      <c r="DN383" s="217"/>
      <c r="DO383" s="217"/>
      <c r="DP383" s="217"/>
      <c r="DQ383" s="217"/>
      <c r="DR383" s="217"/>
      <c r="DS383" s="217"/>
      <c r="DT383" s="217"/>
      <c r="DU383" s="217"/>
      <c r="DV383" s="217"/>
      <c r="DW383" s="217"/>
      <c r="DX383" s="217"/>
      <c r="DY383" s="217"/>
      <c r="DZ383" s="217"/>
      <c r="EA383" s="217"/>
      <c r="EB383" s="217"/>
      <c r="EC383" s="217"/>
      <c r="ED383" s="217"/>
      <c r="EE383" s="217"/>
      <c r="EF383" s="217"/>
      <c r="EG383" s="217"/>
      <c r="EH383" s="217"/>
      <c r="EI383" s="217"/>
      <c r="EJ383" s="217"/>
      <c r="EK383" s="217"/>
      <c r="EL383" s="217"/>
      <c r="EM383" s="217"/>
      <c r="EN383" s="217"/>
      <c r="EO383" s="217"/>
      <c r="EP383" s="217"/>
      <c r="EQ383" s="217"/>
      <c r="ER383" s="217"/>
      <c r="ES383" s="217"/>
      <c r="ET383" s="217"/>
      <c r="EU383" s="217"/>
      <c r="EV383" s="217"/>
      <c r="EW383" s="217"/>
      <c r="EX383" s="217"/>
      <c r="EY383" s="217"/>
      <c r="EZ383" s="217"/>
      <c r="FA383" s="217"/>
      <c r="FB383" s="217"/>
      <c r="FC383" s="217"/>
      <c r="FD383" s="217"/>
      <c r="FE383" s="217"/>
      <c r="FF383" s="217"/>
      <c r="FG383" s="217"/>
      <c r="FH383" s="217"/>
      <c r="FI383" s="217"/>
      <c r="FJ383" s="217"/>
      <c r="FK383" s="217"/>
      <c r="FL383" s="217"/>
      <c r="FM383" s="217"/>
      <c r="FN383" s="217"/>
      <c r="FO383" s="217"/>
      <c r="FP383" s="217"/>
      <c r="FQ383" s="217"/>
      <c r="FR383" s="217"/>
      <c r="FS383" s="217"/>
      <c r="FT383" s="217"/>
      <c r="FU383" s="217"/>
      <c r="FV383" s="217"/>
      <c r="FW383" s="217"/>
      <c r="FX383" s="217"/>
      <c r="FY383" s="217"/>
      <c r="FZ383" s="217"/>
      <c r="GA383" s="217"/>
      <c r="GB383" s="217"/>
      <c r="GC383" s="217"/>
      <c r="GD383" s="217"/>
      <c r="GE383" s="217"/>
      <c r="GF383" s="217"/>
      <c r="GG383" s="217"/>
      <c r="GH383" s="217"/>
      <c r="GI383" s="217"/>
      <c r="GJ383" s="217"/>
      <c r="GK383" s="217"/>
      <c r="GL383" s="217"/>
      <c r="GM383" s="217"/>
      <c r="GN383" s="217"/>
      <c r="GO383" s="217"/>
      <c r="GP383" s="217"/>
      <c r="GQ383" s="217"/>
      <c r="GR383" s="217"/>
      <c r="GS383" s="217"/>
      <c r="GT383" s="217"/>
      <c r="GU383" s="217"/>
      <c r="GV383" s="217"/>
      <c r="GW383" s="217"/>
      <c r="GX383" s="217"/>
      <c r="GY383" s="217"/>
      <c r="GZ383" s="217"/>
      <c r="HA383" s="217"/>
      <c r="HB383" s="217"/>
      <c r="HC383" s="217"/>
      <c r="HD383" s="217"/>
      <c r="HE383" s="217"/>
      <c r="HF383" s="217"/>
      <c r="HG383" s="217"/>
      <c r="HH383" s="217"/>
      <c r="HI383" s="217"/>
      <c r="HJ383" s="217"/>
      <c r="HK383" s="217"/>
      <c r="HL383" s="217"/>
      <c r="HM383" s="217"/>
      <c r="HN383" s="217"/>
      <c r="HO383" s="217"/>
      <c r="HP383" s="217"/>
      <c r="HQ383" s="217"/>
      <c r="HR383" s="217"/>
      <c r="HS383" s="217"/>
      <c r="HT383" s="217"/>
      <c r="HU383" s="217"/>
      <c r="HV383" s="217"/>
      <c r="HW383" s="217"/>
      <c r="HX383" s="217"/>
      <c r="HY383" s="217"/>
      <c r="HZ383" s="217"/>
      <c r="IA383" s="217"/>
      <c r="IB383" s="217"/>
      <c r="IC383" s="217"/>
      <c r="ID383" s="217"/>
      <c r="IE383" s="217"/>
      <c r="IF383" s="217"/>
      <c r="IG383" s="217"/>
      <c r="IH383" s="217"/>
      <c r="II383" s="217"/>
      <c r="IJ383" s="217"/>
      <c r="IK383" s="217"/>
      <c r="IL383" s="217"/>
      <c r="IM383" s="217"/>
      <c r="IN383" s="217"/>
      <c r="IO383" s="217"/>
      <c r="IP383" s="217"/>
      <c r="IQ383" s="217"/>
      <c r="IR383" s="217"/>
      <c r="IS383" s="217"/>
      <c r="IT383" s="217"/>
      <c r="IU383" s="217"/>
      <c r="IV383" s="217"/>
      <c r="IW383" s="217"/>
      <c r="IX383" s="217"/>
      <c r="IY383" s="217"/>
      <c r="IZ383" s="217"/>
      <c r="JA383" s="217"/>
      <c r="JB383" s="217"/>
      <c r="JC383" s="217"/>
      <c r="JD383" s="217"/>
      <c r="JE383" s="217"/>
      <c r="JF383" s="217"/>
      <c r="JG383" s="217"/>
      <c r="JH383" s="217"/>
      <c r="JI383" s="217"/>
      <c r="JJ383" s="217"/>
      <c r="JK383" s="217"/>
      <c r="JL383" s="217"/>
      <c r="JM383" s="217"/>
      <c r="JN383" s="217"/>
      <c r="JO383" s="217"/>
      <c r="JP383" s="217"/>
      <c r="JQ383" s="217"/>
      <c r="JR383" s="217"/>
      <c r="JS383" s="217"/>
      <c r="JT383" s="217"/>
      <c r="JU383" s="217"/>
      <c r="JV383" s="217"/>
      <c r="JW383" s="217"/>
      <c r="JX383" s="217"/>
      <c r="JY383" s="217"/>
      <c r="JZ383" s="217"/>
      <c r="KA383" s="217"/>
      <c r="KB383" s="217"/>
      <c r="KC383" s="217"/>
      <c r="KD383" s="217"/>
      <c r="KE383" s="217"/>
      <c r="KF383" s="217"/>
      <c r="KG383" s="217"/>
      <c r="KH383" s="217"/>
      <c r="KI383" s="217"/>
      <c r="KJ383" s="217"/>
      <c r="KK383" s="217"/>
      <c r="KL383" s="217"/>
      <c r="KM383" s="217"/>
      <c r="KN383" s="217"/>
      <c r="KO383" s="217"/>
      <c r="KP383" s="217"/>
      <c r="KQ383" s="217"/>
      <c r="KR383" s="217"/>
      <c r="KS383" s="217"/>
      <c r="KT383" s="217"/>
      <c r="KU383" s="217"/>
      <c r="KV383" s="217"/>
      <c r="KW383" s="217"/>
      <c r="KX383" s="217"/>
      <c r="KY383" s="217"/>
      <c r="KZ383" s="217"/>
      <c r="LA383" s="217"/>
      <c r="LB383" s="217"/>
      <c r="LC383" s="217"/>
      <c r="LD383" s="217"/>
      <c r="LE383" s="217"/>
      <c r="LF383" s="217"/>
      <c r="LG383" s="217"/>
      <c r="LH383" s="217"/>
      <c r="LI383" s="217"/>
      <c r="LJ383" s="217"/>
      <c r="LK383" s="217"/>
      <c r="LL383" s="217"/>
      <c r="LM383" s="217"/>
      <c r="LN383" s="217"/>
      <c r="LO383" s="217"/>
    </row>
    <row r="384" spans="7:327" x14ac:dyDescent="0.2"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17"/>
      <c r="AX384" s="217"/>
      <c r="AY384" s="217"/>
      <c r="AZ384" s="217"/>
      <c r="BA384" s="217"/>
      <c r="BB384" s="217"/>
      <c r="BC384" s="217"/>
      <c r="BD384" s="217"/>
      <c r="BE384" s="217"/>
      <c r="BF384" s="217"/>
      <c r="BG384" s="217"/>
      <c r="BH384" s="217"/>
      <c r="BI384" s="217"/>
      <c r="BJ384" s="217"/>
      <c r="BK384" s="217"/>
      <c r="BL384" s="217"/>
      <c r="BM384" s="217"/>
      <c r="BN384" s="217"/>
      <c r="BO384" s="217"/>
      <c r="BP384" s="217"/>
      <c r="BQ384" s="217"/>
      <c r="BR384" s="217"/>
      <c r="BS384" s="217"/>
      <c r="BT384" s="217"/>
      <c r="BU384" s="217"/>
      <c r="BV384" s="217"/>
      <c r="BW384" s="217"/>
      <c r="BX384" s="217"/>
      <c r="BY384" s="217"/>
      <c r="BZ384" s="217"/>
      <c r="CA384" s="217"/>
      <c r="CB384" s="217"/>
      <c r="CC384" s="217"/>
      <c r="CD384" s="217"/>
      <c r="CE384" s="217"/>
      <c r="CF384" s="217"/>
      <c r="CG384" s="217"/>
      <c r="CH384" s="217"/>
      <c r="CI384" s="217"/>
      <c r="CJ384" s="217"/>
      <c r="CK384" s="217"/>
      <c r="CL384" s="217"/>
      <c r="CM384" s="217"/>
      <c r="CN384" s="217"/>
      <c r="CO384" s="217"/>
      <c r="CP384" s="217"/>
      <c r="CQ384" s="217"/>
      <c r="CR384" s="217"/>
      <c r="CS384" s="217"/>
      <c r="CT384" s="217"/>
      <c r="CU384" s="217"/>
      <c r="CV384" s="217"/>
      <c r="CW384" s="217"/>
      <c r="CX384" s="217"/>
      <c r="CY384" s="217"/>
      <c r="CZ384" s="217"/>
      <c r="DA384" s="217"/>
      <c r="DB384" s="217"/>
      <c r="DC384" s="217"/>
      <c r="DD384" s="217"/>
      <c r="DE384" s="217"/>
      <c r="DF384" s="217"/>
      <c r="DG384" s="217"/>
      <c r="DH384" s="217"/>
      <c r="DI384" s="217"/>
      <c r="DJ384" s="217"/>
      <c r="DK384" s="217"/>
      <c r="DL384" s="217"/>
      <c r="DM384" s="217"/>
      <c r="DN384" s="217"/>
      <c r="DO384" s="217"/>
      <c r="DP384" s="217"/>
      <c r="DQ384" s="217"/>
      <c r="DR384" s="217"/>
      <c r="DS384" s="217"/>
      <c r="DT384" s="217"/>
      <c r="DU384" s="217"/>
      <c r="DV384" s="217"/>
      <c r="DW384" s="217"/>
      <c r="DX384" s="217"/>
      <c r="DY384" s="217"/>
      <c r="DZ384" s="217"/>
      <c r="EA384" s="217"/>
      <c r="EB384" s="217"/>
      <c r="EC384" s="217"/>
      <c r="ED384" s="217"/>
      <c r="EE384" s="217"/>
      <c r="EF384" s="217"/>
      <c r="EG384" s="217"/>
      <c r="EH384" s="217"/>
      <c r="EI384" s="217"/>
      <c r="EJ384" s="217"/>
      <c r="EK384" s="217"/>
      <c r="EL384" s="217"/>
      <c r="EM384" s="217"/>
      <c r="EN384" s="217"/>
      <c r="EO384" s="217"/>
      <c r="EP384" s="217"/>
      <c r="EQ384" s="217"/>
      <c r="ER384" s="217"/>
      <c r="ES384" s="217"/>
      <c r="ET384" s="217"/>
      <c r="EU384" s="217"/>
      <c r="EV384" s="217"/>
      <c r="EW384" s="217"/>
      <c r="EX384" s="217"/>
      <c r="EY384" s="217"/>
      <c r="EZ384" s="217"/>
      <c r="FA384" s="217"/>
      <c r="FB384" s="217"/>
      <c r="FC384" s="217"/>
      <c r="FD384" s="217"/>
      <c r="FE384" s="217"/>
      <c r="FF384" s="217"/>
      <c r="FG384" s="217"/>
      <c r="FH384" s="217"/>
      <c r="FI384" s="217"/>
      <c r="FJ384" s="217"/>
      <c r="FK384" s="217"/>
      <c r="FL384" s="217"/>
      <c r="FM384" s="217"/>
      <c r="FN384" s="217"/>
      <c r="FO384" s="217"/>
      <c r="FP384" s="217"/>
      <c r="FQ384" s="217"/>
      <c r="FR384" s="217"/>
      <c r="FS384" s="217"/>
      <c r="FT384" s="217"/>
      <c r="FU384" s="217"/>
      <c r="FV384" s="217"/>
      <c r="FW384" s="217"/>
      <c r="FX384" s="217"/>
      <c r="FY384" s="217"/>
      <c r="FZ384" s="217"/>
      <c r="GA384" s="217"/>
      <c r="GB384" s="217"/>
      <c r="GC384" s="217"/>
      <c r="GD384" s="217"/>
      <c r="GE384" s="217"/>
      <c r="GF384" s="217"/>
      <c r="GG384" s="217"/>
      <c r="GH384" s="217"/>
      <c r="GI384" s="217"/>
      <c r="GJ384" s="217"/>
      <c r="GK384" s="217"/>
      <c r="GL384" s="217"/>
      <c r="GM384" s="217"/>
      <c r="GN384" s="217"/>
      <c r="GO384" s="217"/>
      <c r="GP384" s="217"/>
      <c r="GQ384" s="217"/>
      <c r="GR384" s="217"/>
      <c r="GS384" s="217"/>
      <c r="GT384" s="217"/>
      <c r="GU384" s="217"/>
      <c r="GV384" s="217"/>
      <c r="GW384" s="217"/>
      <c r="GX384" s="217"/>
      <c r="GY384" s="217"/>
      <c r="GZ384" s="217"/>
      <c r="HA384" s="217"/>
      <c r="HB384" s="217"/>
      <c r="HC384" s="217"/>
      <c r="HD384" s="217"/>
      <c r="HE384" s="217"/>
      <c r="HF384" s="217"/>
      <c r="HG384" s="217"/>
      <c r="HH384" s="217"/>
      <c r="HI384" s="217"/>
      <c r="HJ384" s="217"/>
      <c r="HK384" s="217"/>
      <c r="HL384" s="217"/>
      <c r="HM384" s="217"/>
      <c r="HN384" s="217"/>
      <c r="HO384" s="217"/>
      <c r="HP384" s="217"/>
      <c r="HQ384" s="217"/>
      <c r="HR384" s="217"/>
      <c r="HS384" s="217"/>
      <c r="HT384" s="217"/>
      <c r="HU384" s="217"/>
      <c r="HV384" s="217"/>
      <c r="HW384" s="217"/>
      <c r="HX384" s="217"/>
      <c r="HY384" s="217"/>
      <c r="HZ384" s="217"/>
      <c r="IA384" s="217"/>
      <c r="IB384" s="217"/>
      <c r="IC384" s="217"/>
      <c r="ID384" s="217"/>
      <c r="IE384" s="217"/>
      <c r="IF384" s="217"/>
      <c r="IG384" s="217"/>
      <c r="IH384" s="217"/>
      <c r="II384" s="217"/>
      <c r="IJ384" s="217"/>
      <c r="IK384" s="217"/>
      <c r="IL384" s="217"/>
      <c r="IM384" s="217"/>
      <c r="IN384" s="217"/>
      <c r="IO384" s="217"/>
      <c r="IP384" s="217"/>
      <c r="IQ384" s="217"/>
      <c r="IR384" s="217"/>
      <c r="IS384" s="217"/>
      <c r="IT384" s="217"/>
      <c r="IU384" s="217"/>
      <c r="IV384" s="217"/>
      <c r="IW384" s="217"/>
      <c r="IX384" s="217"/>
      <c r="IY384" s="217"/>
      <c r="IZ384" s="217"/>
      <c r="JA384" s="217"/>
      <c r="JB384" s="217"/>
      <c r="JC384" s="217"/>
      <c r="JD384" s="217"/>
      <c r="JE384" s="217"/>
      <c r="JF384" s="217"/>
      <c r="JG384" s="217"/>
      <c r="JH384" s="217"/>
      <c r="JI384" s="217"/>
      <c r="JJ384" s="217"/>
      <c r="JK384" s="217"/>
      <c r="JL384" s="217"/>
      <c r="JM384" s="217"/>
      <c r="JN384" s="217"/>
      <c r="JO384" s="217"/>
      <c r="JP384" s="217"/>
      <c r="JQ384" s="217"/>
      <c r="JR384" s="217"/>
      <c r="JS384" s="217"/>
      <c r="JT384" s="217"/>
      <c r="JU384" s="217"/>
      <c r="JV384" s="217"/>
      <c r="JW384" s="217"/>
      <c r="JX384" s="217"/>
      <c r="JY384" s="217"/>
      <c r="JZ384" s="217"/>
      <c r="KA384" s="217"/>
      <c r="KB384" s="217"/>
      <c r="KC384" s="217"/>
      <c r="KD384" s="217"/>
      <c r="KE384" s="217"/>
      <c r="KF384" s="217"/>
      <c r="KG384" s="217"/>
      <c r="KH384" s="217"/>
      <c r="KI384" s="217"/>
      <c r="KJ384" s="217"/>
      <c r="KK384" s="217"/>
      <c r="KL384" s="217"/>
      <c r="KM384" s="217"/>
      <c r="KN384" s="217"/>
      <c r="KO384" s="217"/>
      <c r="KP384" s="217"/>
      <c r="KQ384" s="217"/>
      <c r="KR384" s="217"/>
      <c r="KS384" s="217"/>
      <c r="KT384" s="217"/>
      <c r="KU384" s="217"/>
      <c r="KV384" s="217"/>
      <c r="KW384" s="217"/>
      <c r="KX384" s="217"/>
      <c r="KY384" s="217"/>
      <c r="KZ384" s="217"/>
      <c r="LA384" s="217"/>
      <c r="LB384" s="217"/>
      <c r="LC384" s="217"/>
      <c r="LD384" s="217"/>
      <c r="LE384" s="217"/>
      <c r="LF384" s="217"/>
      <c r="LG384" s="217"/>
      <c r="LH384" s="217"/>
      <c r="LI384" s="217"/>
      <c r="LJ384" s="217"/>
      <c r="LK384" s="217"/>
      <c r="LL384" s="217"/>
      <c r="LM384" s="217"/>
      <c r="LN384" s="217"/>
      <c r="LO384" s="217"/>
    </row>
    <row r="385" spans="7:327" x14ac:dyDescent="0.2"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AZ385" s="217"/>
      <c r="BA385" s="217"/>
      <c r="BB385" s="217"/>
      <c r="BC385" s="217"/>
      <c r="BD385" s="217"/>
      <c r="BE385" s="217"/>
      <c r="BF385" s="217"/>
      <c r="BG385" s="217"/>
      <c r="BH385" s="217"/>
      <c r="BI385" s="217"/>
      <c r="BJ385" s="217"/>
      <c r="BK385" s="217"/>
      <c r="BL385" s="217"/>
      <c r="BM385" s="217"/>
      <c r="BN385" s="217"/>
      <c r="BO385" s="217"/>
      <c r="BP385" s="217"/>
      <c r="BQ385" s="217"/>
      <c r="BR385" s="217"/>
      <c r="BS385" s="217"/>
      <c r="BT385" s="217"/>
      <c r="BU385" s="217"/>
      <c r="BV385" s="217"/>
      <c r="BW385" s="217"/>
      <c r="BX385" s="217"/>
      <c r="BY385" s="217"/>
      <c r="BZ385" s="217"/>
      <c r="CA385" s="217"/>
      <c r="CB385" s="217"/>
      <c r="CC385" s="217"/>
      <c r="CD385" s="217"/>
      <c r="CE385" s="217"/>
      <c r="CF385" s="217"/>
      <c r="CG385" s="217"/>
      <c r="CH385" s="217"/>
      <c r="CI385" s="217"/>
      <c r="CJ385" s="217"/>
      <c r="CK385" s="217"/>
      <c r="CL385" s="217"/>
      <c r="CM385" s="217"/>
      <c r="CN385" s="217"/>
      <c r="CO385" s="217"/>
      <c r="CP385" s="217"/>
      <c r="CQ385" s="217"/>
      <c r="CR385" s="217"/>
      <c r="CS385" s="217"/>
      <c r="CT385" s="217"/>
      <c r="CU385" s="217"/>
      <c r="CV385" s="217"/>
      <c r="CW385" s="217"/>
      <c r="CX385" s="217"/>
      <c r="CY385" s="217"/>
      <c r="CZ385" s="217"/>
      <c r="DA385" s="217"/>
      <c r="DB385" s="217"/>
      <c r="DC385" s="217"/>
      <c r="DD385" s="217"/>
      <c r="DE385" s="217"/>
      <c r="DF385" s="217"/>
      <c r="DG385" s="217"/>
      <c r="DH385" s="217"/>
      <c r="DI385" s="217"/>
      <c r="DJ385" s="217"/>
      <c r="DK385" s="217"/>
      <c r="DL385" s="217"/>
      <c r="DM385" s="217"/>
      <c r="DN385" s="217"/>
      <c r="DO385" s="217"/>
      <c r="DP385" s="217"/>
      <c r="DQ385" s="217"/>
      <c r="DR385" s="217"/>
      <c r="DS385" s="217"/>
      <c r="DT385" s="217"/>
      <c r="DU385" s="217"/>
      <c r="DV385" s="217"/>
      <c r="DW385" s="217"/>
      <c r="DX385" s="217"/>
      <c r="DY385" s="217"/>
      <c r="DZ385" s="217"/>
      <c r="EA385" s="217"/>
      <c r="EB385" s="217"/>
      <c r="EC385" s="217"/>
      <c r="ED385" s="217"/>
      <c r="EE385" s="217"/>
      <c r="EF385" s="217"/>
      <c r="EG385" s="217"/>
      <c r="EH385" s="217"/>
      <c r="EI385" s="217"/>
      <c r="EJ385" s="217"/>
      <c r="EK385" s="217"/>
      <c r="EL385" s="217"/>
      <c r="EM385" s="217"/>
      <c r="EN385" s="217"/>
      <c r="EO385" s="217"/>
      <c r="EP385" s="217"/>
      <c r="EQ385" s="217"/>
      <c r="ER385" s="217"/>
      <c r="ES385" s="217"/>
      <c r="ET385" s="217"/>
      <c r="EU385" s="217"/>
      <c r="EV385" s="217"/>
      <c r="EW385" s="217"/>
      <c r="EX385" s="217"/>
      <c r="EY385" s="217"/>
      <c r="EZ385" s="217"/>
      <c r="FA385" s="217"/>
      <c r="FB385" s="217"/>
      <c r="FC385" s="217"/>
      <c r="FD385" s="217"/>
      <c r="FE385" s="217"/>
      <c r="FF385" s="217"/>
      <c r="FG385" s="217"/>
      <c r="FH385" s="217"/>
      <c r="FI385" s="217"/>
      <c r="FJ385" s="217"/>
      <c r="FK385" s="217"/>
      <c r="FL385" s="217"/>
      <c r="FM385" s="217"/>
      <c r="FN385" s="217"/>
      <c r="FO385" s="217"/>
      <c r="FP385" s="217"/>
      <c r="FQ385" s="217"/>
      <c r="FR385" s="217"/>
      <c r="FS385" s="217"/>
      <c r="FT385" s="217"/>
      <c r="FU385" s="217"/>
      <c r="FV385" s="217"/>
      <c r="FW385" s="217"/>
      <c r="FX385" s="217"/>
      <c r="FY385" s="217"/>
      <c r="FZ385" s="217"/>
      <c r="GA385" s="217"/>
      <c r="GB385" s="217"/>
      <c r="GC385" s="217"/>
      <c r="GD385" s="217"/>
      <c r="GE385" s="217"/>
      <c r="GF385" s="217"/>
      <c r="GG385" s="217"/>
      <c r="GH385" s="217"/>
      <c r="GI385" s="217"/>
      <c r="GJ385" s="217"/>
      <c r="GK385" s="217"/>
      <c r="GL385" s="217"/>
      <c r="GM385" s="217"/>
      <c r="GN385" s="217"/>
      <c r="GO385" s="217"/>
      <c r="GP385" s="217"/>
      <c r="GQ385" s="217"/>
      <c r="GR385" s="217"/>
      <c r="GS385" s="217"/>
      <c r="GT385" s="217"/>
      <c r="GU385" s="217"/>
      <c r="GV385" s="217"/>
      <c r="GW385" s="217"/>
      <c r="GX385" s="217"/>
      <c r="GY385" s="217"/>
      <c r="GZ385" s="217"/>
      <c r="HA385" s="217"/>
      <c r="HB385" s="217"/>
      <c r="HC385" s="217"/>
      <c r="HD385" s="217"/>
      <c r="HE385" s="217"/>
      <c r="HF385" s="217"/>
      <c r="HG385" s="217"/>
      <c r="HH385" s="217"/>
      <c r="HI385" s="217"/>
      <c r="HJ385" s="217"/>
      <c r="HK385" s="217"/>
      <c r="HL385" s="217"/>
      <c r="HM385" s="217"/>
      <c r="HN385" s="217"/>
      <c r="HO385" s="217"/>
      <c r="HP385" s="217"/>
      <c r="HQ385" s="217"/>
      <c r="HR385" s="217"/>
      <c r="HS385" s="217"/>
      <c r="HT385" s="217"/>
      <c r="HU385" s="217"/>
      <c r="HV385" s="217"/>
      <c r="HW385" s="217"/>
      <c r="HX385" s="217"/>
      <c r="HY385" s="217"/>
      <c r="HZ385" s="217"/>
      <c r="IA385" s="217"/>
      <c r="IB385" s="217"/>
      <c r="IC385" s="217"/>
      <c r="ID385" s="217"/>
      <c r="IE385" s="217"/>
      <c r="IF385" s="217"/>
      <c r="IG385" s="217"/>
      <c r="IH385" s="217"/>
      <c r="II385" s="217"/>
      <c r="IJ385" s="217"/>
      <c r="IK385" s="217"/>
      <c r="IL385" s="217"/>
      <c r="IM385" s="217"/>
      <c r="IN385" s="217"/>
      <c r="IO385" s="217"/>
      <c r="IP385" s="217"/>
      <c r="IQ385" s="217"/>
      <c r="IR385" s="217"/>
      <c r="IS385" s="217"/>
      <c r="IT385" s="217"/>
      <c r="IU385" s="217"/>
      <c r="IV385" s="217"/>
      <c r="IW385" s="217"/>
      <c r="IX385" s="217"/>
      <c r="IY385" s="217"/>
      <c r="IZ385" s="217"/>
      <c r="JA385" s="217"/>
      <c r="JB385" s="217"/>
      <c r="JC385" s="217"/>
      <c r="JD385" s="217"/>
      <c r="JE385" s="217"/>
      <c r="JF385" s="217"/>
      <c r="JG385" s="217"/>
      <c r="JH385" s="217"/>
      <c r="JI385" s="217"/>
      <c r="JJ385" s="217"/>
      <c r="JK385" s="217"/>
      <c r="JL385" s="217"/>
      <c r="JM385" s="217"/>
      <c r="JN385" s="217"/>
      <c r="JO385" s="217"/>
      <c r="JP385" s="217"/>
      <c r="JQ385" s="217"/>
      <c r="JR385" s="217"/>
      <c r="JS385" s="217"/>
      <c r="JT385" s="217"/>
      <c r="JU385" s="217"/>
      <c r="JV385" s="217"/>
      <c r="JW385" s="217"/>
      <c r="JX385" s="217"/>
      <c r="JY385" s="217"/>
      <c r="JZ385" s="217"/>
      <c r="KA385" s="217"/>
      <c r="KB385" s="217"/>
      <c r="KC385" s="217"/>
      <c r="KD385" s="217"/>
      <c r="KE385" s="217"/>
      <c r="KF385" s="217"/>
      <c r="KG385" s="217"/>
      <c r="KH385" s="217"/>
      <c r="KI385" s="217"/>
      <c r="KJ385" s="217"/>
      <c r="KK385" s="217"/>
      <c r="KL385" s="217"/>
      <c r="KM385" s="217"/>
      <c r="KN385" s="217"/>
      <c r="KO385" s="217"/>
      <c r="KP385" s="217"/>
      <c r="KQ385" s="217"/>
      <c r="KR385" s="217"/>
      <c r="KS385" s="217"/>
      <c r="KT385" s="217"/>
      <c r="KU385" s="217"/>
      <c r="KV385" s="217"/>
      <c r="KW385" s="217"/>
      <c r="KX385" s="217"/>
      <c r="KY385" s="217"/>
      <c r="KZ385" s="217"/>
      <c r="LA385" s="217"/>
      <c r="LB385" s="217"/>
      <c r="LC385" s="217"/>
      <c r="LD385" s="217"/>
      <c r="LE385" s="217"/>
      <c r="LF385" s="217"/>
      <c r="LG385" s="217"/>
      <c r="LH385" s="217"/>
      <c r="LI385" s="217"/>
      <c r="LJ385" s="217"/>
      <c r="LK385" s="217"/>
      <c r="LL385" s="217"/>
      <c r="LM385" s="217"/>
      <c r="LN385" s="217"/>
      <c r="LO385" s="217"/>
    </row>
    <row r="386" spans="7:327" x14ac:dyDescent="0.2"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17"/>
      <c r="AX386" s="217"/>
      <c r="AY386" s="217"/>
      <c r="AZ386" s="217"/>
      <c r="BA386" s="217"/>
      <c r="BB386" s="217"/>
      <c r="BC386" s="217"/>
      <c r="BD386" s="217"/>
      <c r="BE386" s="217"/>
      <c r="BF386" s="217"/>
      <c r="BG386" s="217"/>
      <c r="BH386" s="217"/>
      <c r="BI386" s="217"/>
      <c r="BJ386" s="217"/>
      <c r="BK386" s="217"/>
      <c r="BL386" s="217"/>
      <c r="BM386" s="217"/>
      <c r="BN386" s="217"/>
      <c r="BO386" s="217"/>
      <c r="BP386" s="217"/>
      <c r="BQ386" s="217"/>
      <c r="BR386" s="217"/>
      <c r="BS386" s="217"/>
      <c r="BT386" s="217"/>
      <c r="BU386" s="217"/>
      <c r="BV386" s="217"/>
      <c r="BW386" s="217"/>
      <c r="BX386" s="217"/>
      <c r="BY386" s="217"/>
      <c r="BZ386" s="217"/>
      <c r="CA386" s="217"/>
      <c r="CB386" s="217"/>
      <c r="CC386" s="217"/>
      <c r="CD386" s="217"/>
      <c r="CE386" s="217"/>
      <c r="CF386" s="217"/>
      <c r="CG386" s="217"/>
      <c r="CH386" s="217"/>
      <c r="CI386" s="217"/>
      <c r="CJ386" s="217"/>
      <c r="CK386" s="217"/>
      <c r="CL386" s="217"/>
      <c r="CM386" s="217"/>
      <c r="CN386" s="217"/>
      <c r="CO386" s="217"/>
      <c r="CP386" s="217"/>
      <c r="CQ386" s="217"/>
      <c r="CR386" s="217"/>
      <c r="CS386" s="217"/>
      <c r="CT386" s="217"/>
      <c r="CU386" s="217"/>
      <c r="CV386" s="217"/>
      <c r="CW386" s="217"/>
      <c r="CX386" s="217"/>
      <c r="CY386" s="217"/>
      <c r="CZ386" s="217"/>
      <c r="DA386" s="217"/>
      <c r="DB386" s="217"/>
      <c r="DC386" s="217"/>
      <c r="DD386" s="217"/>
      <c r="DE386" s="217"/>
      <c r="DF386" s="217"/>
      <c r="DG386" s="217"/>
      <c r="DH386" s="217"/>
      <c r="DI386" s="217"/>
      <c r="DJ386" s="217"/>
      <c r="DK386" s="217"/>
      <c r="DL386" s="217"/>
      <c r="DM386" s="217"/>
      <c r="DN386" s="217"/>
      <c r="DO386" s="217"/>
      <c r="DP386" s="217"/>
      <c r="DQ386" s="217"/>
      <c r="DR386" s="217"/>
      <c r="DS386" s="217"/>
      <c r="DT386" s="217"/>
      <c r="DU386" s="217"/>
      <c r="DV386" s="217"/>
      <c r="DW386" s="217"/>
      <c r="DX386" s="217"/>
      <c r="DY386" s="217"/>
      <c r="DZ386" s="217"/>
      <c r="EA386" s="217"/>
      <c r="EB386" s="217"/>
      <c r="EC386" s="217"/>
      <c r="ED386" s="217"/>
      <c r="EE386" s="217"/>
      <c r="EF386" s="217"/>
      <c r="EG386" s="217"/>
      <c r="EH386" s="217"/>
      <c r="EI386" s="217"/>
      <c r="EJ386" s="217"/>
      <c r="EK386" s="217"/>
      <c r="EL386" s="217"/>
      <c r="EM386" s="217"/>
      <c r="EN386" s="217"/>
      <c r="EO386" s="217"/>
      <c r="EP386" s="217"/>
      <c r="EQ386" s="217"/>
      <c r="ER386" s="217"/>
      <c r="ES386" s="217"/>
      <c r="ET386" s="217"/>
      <c r="EU386" s="217"/>
      <c r="EV386" s="217"/>
      <c r="EW386" s="217"/>
      <c r="EX386" s="217"/>
      <c r="EY386" s="217"/>
      <c r="EZ386" s="217"/>
      <c r="FA386" s="217"/>
      <c r="FB386" s="217"/>
      <c r="FC386" s="217"/>
      <c r="FD386" s="217"/>
      <c r="FE386" s="217"/>
      <c r="FF386" s="217"/>
      <c r="FG386" s="217"/>
      <c r="FH386" s="217"/>
      <c r="FI386" s="217"/>
      <c r="FJ386" s="217"/>
      <c r="FK386" s="217"/>
      <c r="FL386" s="217"/>
      <c r="FM386" s="217"/>
      <c r="FN386" s="217"/>
      <c r="FO386" s="217"/>
      <c r="FP386" s="217"/>
      <c r="FQ386" s="217"/>
      <c r="FR386" s="217"/>
      <c r="FS386" s="217"/>
      <c r="FT386" s="217"/>
      <c r="FU386" s="217"/>
      <c r="FV386" s="217"/>
      <c r="FW386" s="217"/>
      <c r="FX386" s="217"/>
      <c r="FY386" s="217"/>
      <c r="FZ386" s="217"/>
      <c r="GA386" s="217"/>
      <c r="GB386" s="217"/>
      <c r="GC386" s="217"/>
      <c r="GD386" s="217"/>
      <c r="GE386" s="217"/>
      <c r="GF386" s="217"/>
      <c r="GG386" s="217"/>
      <c r="GH386" s="217"/>
      <c r="GI386" s="217"/>
      <c r="GJ386" s="217"/>
      <c r="GK386" s="217"/>
      <c r="GL386" s="217"/>
      <c r="GM386" s="217"/>
      <c r="GN386" s="217"/>
      <c r="GO386" s="217"/>
      <c r="GP386" s="217"/>
      <c r="GQ386" s="217"/>
      <c r="GR386" s="217"/>
      <c r="GS386" s="217"/>
      <c r="GT386" s="217"/>
      <c r="GU386" s="217"/>
      <c r="GV386" s="217"/>
      <c r="GW386" s="217"/>
      <c r="GX386" s="217"/>
      <c r="GY386" s="217"/>
      <c r="GZ386" s="217"/>
      <c r="HA386" s="217"/>
      <c r="HB386" s="217"/>
      <c r="HC386" s="217"/>
      <c r="HD386" s="217"/>
      <c r="HE386" s="217"/>
      <c r="HF386" s="217"/>
      <c r="HG386" s="217"/>
      <c r="HH386" s="217"/>
      <c r="HI386" s="217"/>
      <c r="HJ386" s="217"/>
      <c r="HK386" s="217"/>
      <c r="HL386" s="217"/>
      <c r="HM386" s="217"/>
      <c r="HN386" s="217"/>
      <c r="HO386" s="217"/>
      <c r="HP386" s="217"/>
      <c r="HQ386" s="217"/>
      <c r="HR386" s="217"/>
      <c r="HS386" s="217"/>
      <c r="HT386" s="217"/>
      <c r="HU386" s="217"/>
      <c r="HV386" s="217"/>
      <c r="HW386" s="217"/>
      <c r="HX386" s="217"/>
      <c r="HY386" s="217"/>
      <c r="HZ386" s="217"/>
      <c r="IA386" s="217"/>
      <c r="IB386" s="217"/>
      <c r="IC386" s="217"/>
      <c r="ID386" s="217"/>
      <c r="IE386" s="217"/>
      <c r="IF386" s="217"/>
      <c r="IG386" s="217"/>
      <c r="IH386" s="217"/>
      <c r="II386" s="217"/>
      <c r="IJ386" s="217"/>
      <c r="IK386" s="217"/>
      <c r="IL386" s="217"/>
      <c r="IM386" s="217"/>
      <c r="IN386" s="217"/>
      <c r="IO386" s="217"/>
      <c r="IP386" s="217"/>
      <c r="IQ386" s="217"/>
      <c r="IR386" s="217"/>
      <c r="IS386" s="217"/>
      <c r="IT386" s="217"/>
      <c r="IU386" s="217"/>
      <c r="IV386" s="217"/>
      <c r="IW386" s="217"/>
      <c r="IX386" s="217"/>
      <c r="IY386" s="217"/>
      <c r="IZ386" s="217"/>
      <c r="JA386" s="217"/>
      <c r="JB386" s="217"/>
      <c r="JC386" s="217"/>
      <c r="JD386" s="217"/>
      <c r="JE386" s="217"/>
      <c r="JF386" s="217"/>
      <c r="JG386" s="217"/>
      <c r="JH386" s="217"/>
      <c r="JI386" s="217"/>
      <c r="JJ386" s="217"/>
      <c r="JK386" s="217"/>
      <c r="JL386" s="217"/>
      <c r="JM386" s="217"/>
      <c r="JN386" s="217"/>
      <c r="JO386" s="217"/>
      <c r="JP386" s="217"/>
      <c r="JQ386" s="217"/>
      <c r="JR386" s="217"/>
      <c r="JS386" s="217"/>
      <c r="JT386" s="217"/>
      <c r="JU386" s="217"/>
      <c r="JV386" s="217"/>
      <c r="JW386" s="217"/>
      <c r="JX386" s="217"/>
      <c r="JY386" s="217"/>
      <c r="JZ386" s="217"/>
      <c r="KA386" s="217"/>
      <c r="KB386" s="217"/>
      <c r="KC386" s="217"/>
      <c r="KD386" s="217"/>
      <c r="KE386" s="217"/>
      <c r="KF386" s="217"/>
      <c r="KG386" s="217"/>
      <c r="KH386" s="217"/>
      <c r="KI386" s="217"/>
      <c r="KJ386" s="217"/>
      <c r="KK386" s="217"/>
      <c r="KL386" s="217"/>
      <c r="KM386" s="217"/>
      <c r="KN386" s="217"/>
      <c r="KO386" s="217"/>
      <c r="KP386" s="217"/>
      <c r="KQ386" s="217"/>
      <c r="KR386" s="217"/>
      <c r="KS386" s="217"/>
      <c r="KT386" s="217"/>
      <c r="KU386" s="217"/>
      <c r="KV386" s="217"/>
      <c r="KW386" s="217"/>
      <c r="KX386" s="217"/>
      <c r="KY386" s="217"/>
      <c r="KZ386" s="217"/>
      <c r="LA386" s="217"/>
      <c r="LB386" s="217"/>
      <c r="LC386" s="217"/>
      <c r="LD386" s="217"/>
      <c r="LE386" s="217"/>
      <c r="LF386" s="217"/>
      <c r="LG386" s="217"/>
      <c r="LH386" s="217"/>
      <c r="LI386" s="217"/>
      <c r="LJ386" s="217"/>
      <c r="LK386" s="217"/>
      <c r="LL386" s="217"/>
      <c r="LM386" s="217"/>
      <c r="LN386" s="217"/>
      <c r="LO386" s="217"/>
    </row>
    <row r="387" spans="7:327" x14ac:dyDescent="0.2"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  <c r="AW387" s="217"/>
      <c r="AX387" s="217"/>
      <c r="AY387" s="217"/>
      <c r="AZ387" s="217"/>
      <c r="BA387" s="217"/>
      <c r="BB387" s="217"/>
      <c r="BC387" s="217"/>
      <c r="BD387" s="217"/>
      <c r="BE387" s="217"/>
      <c r="BF387" s="217"/>
      <c r="BG387" s="217"/>
      <c r="BH387" s="217"/>
      <c r="BI387" s="217"/>
      <c r="BJ387" s="217"/>
      <c r="BK387" s="217"/>
      <c r="BL387" s="217"/>
      <c r="BM387" s="217"/>
      <c r="BN387" s="217"/>
      <c r="BO387" s="217"/>
      <c r="BP387" s="217"/>
      <c r="BQ387" s="217"/>
      <c r="BR387" s="217"/>
      <c r="BS387" s="217"/>
      <c r="BT387" s="217"/>
      <c r="BU387" s="217"/>
      <c r="BV387" s="217"/>
      <c r="BW387" s="217"/>
      <c r="BX387" s="217"/>
      <c r="BY387" s="217"/>
      <c r="BZ387" s="217"/>
      <c r="CA387" s="217"/>
      <c r="CB387" s="217"/>
      <c r="CC387" s="217"/>
      <c r="CD387" s="217"/>
      <c r="CE387" s="217"/>
      <c r="CF387" s="217"/>
      <c r="CG387" s="217"/>
      <c r="CH387" s="217"/>
      <c r="CI387" s="217"/>
      <c r="CJ387" s="217"/>
      <c r="CK387" s="217"/>
      <c r="CL387" s="217"/>
      <c r="CM387" s="217"/>
      <c r="CN387" s="217"/>
      <c r="CO387" s="217"/>
      <c r="CP387" s="217"/>
      <c r="CQ387" s="217"/>
      <c r="CR387" s="217"/>
      <c r="CS387" s="217"/>
      <c r="CT387" s="217"/>
      <c r="CU387" s="217"/>
      <c r="CV387" s="217"/>
      <c r="CW387" s="217"/>
      <c r="CX387" s="217"/>
      <c r="CY387" s="217"/>
      <c r="CZ387" s="217"/>
      <c r="DA387" s="217"/>
      <c r="DB387" s="217"/>
      <c r="DC387" s="217"/>
      <c r="DD387" s="217"/>
      <c r="DE387" s="217"/>
      <c r="DF387" s="217"/>
      <c r="DG387" s="217"/>
      <c r="DH387" s="217"/>
      <c r="DI387" s="217"/>
      <c r="DJ387" s="217"/>
      <c r="DK387" s="217"/>
      <c r="DL387" s="217"/>
      <c r="DM387" s="217"/>
      <c r="DN387" s="217"/>
      <c r="DO387" s="217"/>
      <c r="DP387" s="217"/>
      <c r="DQ387" s="217"/>
      <c r="DR387" s="217"/>
      <c r="DS387" s="217"/>
      <c r="DT387" s="217"/>
      <c r="DU387" s="217"/>
      <c r="DV387" s="217"/>
      <c r="DW387" s="217"/>
      <c r="DX387" s="217"/>
      <c r="DY387" s="217"/>
      <c r="DZ387" s="217"/>
      <c r="EA387" s="217"/>
      <c r="EB387" s="217"/>
      <c r="EC387" s="217"/>
      <c r="ED387" s="217"/>
      <c r="EE387" s="217"/>
      <c r="EF387" s="217"/>
      <c r="EG387" s="217"/>
      <c r="EH387" s="217"/>
      <c r="EI387" s="217"/>
      <c r="EJ387" s="217"/>
      <c r="EK387" s="217"/>
      <c r="EL387" s="217"/>
      <c r="EM387" s="217"/>
      <c r="EN387" s="217"/>
      <c r="EO387" s="217"/>
      <c r="EP387" s="217"/>
      <c r="EQ387" s="217"/>
      <c r="ER387" s="217"/>
      <c r="ES387" s="217"/>
      <c r="ET387" s="217"/>
      <c r="EU387" s="217"/>
      <c r="EV387" s="217"/>
      <c r="EW387" s="217"/>
      <c r="EX387" s="217"/>
      <c r="EY387" s="217"/>
      <c r="EZ387" s="217"/>
      <c r="FA387" s="217"/>
      <c r="FB387" s="217"/>
      <c r="FC387" s="217"/>
      <c r="FD387" s="217"/>
      <c r="FE387" s="217"/>
      <c r="FF387" s="217"/>
      <c r="FG387" s="217"/>
      <c r="FH387" s="217"/>
      <c r="FI387" s="217"/>
      <c r="FJ387" s="217"/>
      <c r="FK387" s="217"/>
      <c r="FL387" s="217"/>
      <c r="FM387" s="217"/>
      <c r="FN387" s="217"/>
      <c r="FO387" s="217"/>
      <c r="FP387" s="217"/>
      <c r="FQ387" s="217"/>
      <c r="FR387" s="217"/>
      <c r="FS387" s="217"/>
      <c r="FT387" s="217"/>
      <c r="FU387" s="217"/>
      <c r="FV387" s="217"/>
      <c r="FW387" s="217"/>
      <c r="FX387" s="217"/>
      <c r="FY387" s="217"/>
      <c r="FZ387" s="217"/>
      <c r="GA387" s="217"/>
      <c r="GB387" s="217"/>
      <c r="GC387" s="217"/>
      <c r="GD387" s="217"/>
      <c r="GE387" s="217"/>
      <c r="GF387" s="217"/>
      <c r="GG387" s="217"/>
      <c r="GH387" s="217"/>
      <c r="GI387" s="217"/>
      <c r="GJ387" s="217"/>
      <c r="GK387" s="217"/>
      <c r="GL387" s="217"/>
      <c r="GM387" s="217"/>
      <c r="GN387" s="217"/>
      <c r="GO387" s="217"/>
      <c r="GP387" s="217"/>
      <c r="GQ387" s="217"/>
      <c r="GR387" s="217"/>
      <c r="GS387" s="217"/>
      <c r="GT387" s="217"/>
      <c r="GU387" s="217"/>
      <c r="GV387" s="217"/>
      <c r="GW387" s="217"/>
      <c r="GX387" s="217"/>
      <c r="GY387" s="217"/>
      <c r="GZ387" s="217"/>
      <c r="HA387" s="217"/>
      <c r="HB387" s="217"/>
      <c r="HC387" s="217"/>
      <c r="HD387" s="217"/>
      <c r="HE387" s="217"/>
      <c r="HF387" s="217"/>
      <c r="HG387" s="217"/>
      <c r="HH387" s="217"/>
      <c r="HI387" s="217"/>
      <c r="HJ387" s="217"/>
      <c r="HK387" s="217"/>
      <c r="HL387" s="217"/>
      <c r="HM387" s="217"/>
      <c r="HN387" s="217"/>
      <c r="HO387" s="217"/>
      <c r="HP387" s="217"/>
      <c r="HQ387" s="217"/>
      <c r="HR387" s="217"/>
      <c r="HS387" s="217"/>
      <c r="HT387" s="217"/>
      <c r="HU387" s="217"/>
      <c r="HV387" s="217"/>
      <c r="HW387" s="217"/>
      <c r="HX387" s="217"/>
      <c r="HY387" s="217"/>
      <c r="HZ387" s="217"/>
      <c r="IA387" s="217"/>
      <c r="IB387" s="217"/>
      <c r="IC387" s="217"/>
      <c r="ID387" s="217"/>
      <c r="IE387" s="217"/>
      <c r="IF387" s="217"/>
      <c r="IG387" s="217"/>
      <c r="IH387" s="217"/>
      <c r="II387" s="217"/>
      <c r="IJ387" s="217"/>
      <c r="IK387" s="217"/>
      <c r="IL387" s="217"/>
      <c r="IM387" s="217"/>
      <c r="IN387" s="217"/>
      <c r="IO387" s="217"/>
      <c r="IP387" s="217"/>
      <c r="IQ387" s="217"/>
      <c r="IR387" s="217"/>
      <c r="IS387" s="217"/>
      <c r="IT387" s="217"/>
      <c r="IU387" s="217"/>
      <c r="IV387" s="217"/>
      <c r="IW387" s="217"/>
      <c r="IX387" s="217"/>
      <c r="IY387" s="217"/>
      <c r="IZ387" s="217"/>
      <c r="JA387" s="217"/>
      <c r="JB387" s="217"/>
      <c r="JC387" s="217"/>
      <c r="JD387" s="217"/>
      <c r="JE387" s="217"/>
      <c r="JF387" s="217"/>
      <c r="JG387" s="217"/>
      <c r="JH387" s="217"/>
      <c r="JI387" s="217"/>
      <c r="JJ387" s="217"/>
      <c r="JK387" s="217"/>
      <c r="JL387" s="217"/>
      <c r="JM387" s="217"/>
      <c r="JN387" s="217"/>
      <c r="JO387" s="217"/>
      <c r="JP387" s="217"/>
      <c r="JQ387" s="217"/>
      <c r="JR387" s="217"/>
      <c r="JS387" s="217"/>
      <c r="JT387" s="217"/>
      <c r="JU387" s="217"/>
      <c r="JV387" s="217"/>
      <c r="JW387" s="217"/>
      <c r="JX387" s="217"/>
      <c r="JY387" s="217"/>
      <c r="JZ387" s="217"/>
      <c r="KA387" s="217"/>
      <c r="KB387" s="217"/>
      <c r="KC387" s="217"/>
      <c r="KD387" s="217"/>
      <c r="KE387" s="217"/>
      <c r="KF387" s="217"/>
      <c r="KG387" s="217"/>
      <c r="KH387" s="217"/>
      <c r="KI387" s="217"/>
      <c r="KJ387" s="217"/>
      <c r="KK387" s="217"/>
      <c r="KL387" s="217"/>
      <c r="KM387" s="217"/>
      <c r="KN387" s="217"/>
      <c r="KO387" s="217"/>
      <c r="KP387" s="217"/>
      <c r="KQ387" s="217"/>
      <c r="KR387" s="217"/>
      <c r="KS387" s="217"/>
      <c r="KT387" s="217"/>
      <c r="KU387" s="217"/>
      <c r="KV387" s="217"/>
      <c r="KW387" s="217"/>
      <c r="KX387" s="217"/>
      <c r="KY387" s="217"/>
      <c r="KZ387" s="217"/>
      <c r="LA387" s="217"/>
      <c r="LB387" s="217"/>
      <c r="LC387" s="217"/>
      <c r="LD387" s="217"/>
      <c r="LE387" s="217"/>
      <c r="LF387" s="217"/>
      <c r="LG387" s="217"/>
      <c r="LH387" s="217"/>
      <c r="LI387" s="217"/>
      <c r="LJ387" s="217"/>
      <c r="LK387" s="217"/>
      <c r="LL387" s="217"/>
      <c r="LM387" s="217"/>
      <c r="LN387" s="217"/>
      <c r="LO387" s="217"/>
    </row>
    <row r="388" spans="7:327" x14ac:dyDescent="0.2"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  <c r="AW388" s="217"/>
      <c r="AX388" s="217"/>
      <c r="AY388" s="217"/>
      <c r="AZ388" s="217"/>
      <c r="BA388" s="217"/>
      <c r="BB388" s="217"/>
      <c r="BC388" s="217"/>
      <c r="BD388" s="217"/>
      <c r="BE388" s="217"/>
      <c r="BF388" s="217"/>
      <c r="BG388" s="217"/>
      <c r="BH388" s="217"/>
      <c r="BI388" s="217"/>
      <c r="BJ388" s="217"/>
      <c r="BK388" s="217"/>
      <c r="BL388" s="217"/>
      <c r="BM388" s="217"/>
      <c r="BN388" s="217"/>
      <c r="BO388" s="217"/>
      <c r="BP388" s="217"/>
      <c r="BQ388" s="217"/>
      <c r="BR388" s="217"/>
      <c r="BS388" s="217"/>
      <c r="BT388" s="217"/>
      <c r="BU388" s="217"/>
      <c r="BV388" s="217"/>
      <c r="BW388" s="217"/>
      <c r="BX388" s="217"/>
      <c r="BY388" s="217"/>
      <c r="BZ388" s="217"/>
      <c r="CA388" s="217"/>
      <c r="CB388" s="217"/>
      <c r="CC388" s="217"/>
      <c r="CD388" s="217"/>
      <c r="CE388" s="217"/>
      <c r="CF388" s="217"/>
      <c r="CG388" s="217"/>
      <c r="CH388" s="217"/>
      <c r="CI388" s="217"/>
      <c r="CJ388" s="217"/>
      <c r="CK388" s="217"/>
      <c r="CL388" s="217"/>
      <c r="CM388" s="217"/>
      <c r="CN388" s="217"/>
      <c r="CO388" s="217"/>
      <c r="CP388" s="217"/>
      <c r="CQ388" s="217"/>
      <c r="CR388" s="217"/>
      <c r="CS388" s="217"/>
      <c r="CT388" s="217"/>
      <c r="CU388" s="217"/>
      <c r="CV388" s="217"/>
      <c r="CW388" s="217"/>
      <c r="CX388" s="217"/>
      <c r="CY388" s="217"/>
      <c r="CZ388" s="217"/>
      <c r="DA388" s="217"/>
      <c r="DB388" s="217"/>
      <c r="DC388" s="217"/>
      <c r="DD388" s="217"/>
      <c r="DE388" s="217"/>
      <c r="DF388" s="217"/>
      <c r="DG388" s="217"/>
      <c r="DH388" s="217"/>
      <c r="DI388" s="217"/>
      <c r="DJ388" s="217"/>
      <c r="DK388" s="217"/>
      <c r="DL388" s="217"/>
      <c r="DM388" s="217"/>
      <c r="DN388" s="217"/>
      <c r="DO388" s="217"/>
      <c r="DP388" s="217"/>
      <c r="DQ388" s="217"/>
      <c r="DR388" s="217"/>
      <c r="DS388" s="217"/>
      <c r="DT388" s="217"/>
      <c r="DU388" s="217"/>
      <c r="DV388" s="217"/>
      <c r="DW388" s="217"/>
      <c r="DX388" s="217"/>
      <c r="DY388" s="217"/>
      <c r="DZ388" s="217"/>
      <c r="EA388" s="217"/>
      <c r="EB388" s="217"/>
      <c r="EC388" s="217"/>
      <c r="ED388" s="217"/>
      <c r="EE388" s="217"/>
      <c r="EF388" s="217"/>
      <c r="EG388" s="217"/>
      <c r="EH388" s="217"/>
      <c r="EI388" s="217"/>
      <c r="EJ388" s="217"/>
      <c r="EK388" s="217"/>
      <c r="EL388" s="217"/>
      <c r="EM388" s="217"/>
      <c r="EN388" s="217"/>
      <c r="EO388" s="217"/>
      <c r="EP388" s="217"/>
      <c r="EQ388" s="217"/>
      <c r="ER388" s="217"/>
      <c r="ES388" s="217"/>
      <c r="ET388" s="217"/>
      <c r="EU388" s="217"/>
      <c r="EV388" s="217"/>
      <c r="EW388" s="217"/>
      <c r="EX388" s="217"/>
      <c r="EY388" s="217"/>
      <c r="EZ388" s="217"/>
      <c r="FA388" s="217"/>
      <c r="FB388" s="217"/>
      <c r="FC388" s="217"/>
      <c r="FD388" s="217"/>
      <c r="FE388" s="217"/>
      <c r="FF388" s="217"/>
      <c r="FG388" s="217"/>
      <c r="FH388" s="217"/>
      <c r="FI388" s="217"/>
      <c r="FJ388" s="217"/>
      <c r="FK388" s="217"/>
      <c r="FL388" s="217"/>
      <c r="FM388" s="217"/>
      <c r="FN388" s="217"/>
      <c r="FO388" s="217"/>
      <c r="FP388" s="217"/>
      <c r="FQ388" s="217"/>
      <c r="FR388" s="217"/>
      <c r="FS388" s="217"/>
      <c r="FT388" s="217"/>
      <c r="FU388" s="217"/>
      <c r="FV388" s="217"/>
      <c r="FW388" s="217"/>
      <c r="FX388" s="217"/>
      <c r="FY388" s="217"/>
      <c r="FZ388" s="217"/>
      <c r="GA388" s="217"/>
      <c r="GB388" s="217"/>
      <c r="GC388" s="217"/>
      <c r="GD388" s="217"/>
      <c r="GE388" s="217"/>
      <c r="GF388" s="217"/>
      <c r="GG388" s="217"/>
      <c r="GH388" s="217"/>
      <c r="GI388" s="217"/>
      <c r="GJ388" s="217"/>
      <c r="GK388" s="217"/>
      <c r="GL388" s="217"/>
      <c r="GM388" s="217"/>
      <c r="GN388" s="217"/>
      <c r="GO388" s="217"/>
      <c r="GP388" s="217"/>
      <c r="GQ388" s="217"/>
      <c r="GR388" s="217"/>
      <c r="GS388" s="217"/>
      <c r="GT388" s="217"/>
      <c r="GU388" s="217"/>
      <c r="GV388" s="217"/>
      <c r="GW388" s="217"/>
      <c r="GX388" s="217"/>
      <c r="GY388" s="217"/>
      <c r="GZ388" s="217"/>
      <c r="HA388" s="217"/>
      <c r="HB388" s="217"/>
      <c r="HC388" s="217"/>
      <c r="HD388" s="217"/>
      <c r="HE388" s="217"/>
      <c r="HF388" s="217"/>
      <c r="HG388" s="217"/>
      <c r="HH388" s="217"/>
      <c r="HI388" s="217"/>
      <c r="HJ388" s="217"/>
      <c r="HK388" s="217"/>
      <c r="HL388" s="217"/>
      <c r="HM388" s="217"/>
      <c r="HN388" s="217"/>
      <c r="HO388" s="217"/>
      <c r="HP388" s="217"/>
      <c r="HQ388" s="217"/>
      <c r="HR388" s="217"/>
      <c r="HS388" s="217"/>
      <c r="HT388" s="217"/>
      <c r="HU388" s="217"/>
      <c r="HV388" s="217"/>
      <c r="HW388" s="217"/>
      <c r="HX388" s="217"/>
      <c r="HY388" s="217"/>
      <c r="HZ388" s="217"/>
      <c r="IA388" s="217"/>
      <c r="IB388" s="217"/>
      <c r="IC388" s="217"/>
      <c r="ID388" s="217"/>
      <c r="IE388" s="217"/>
      <c r="IF388" s="217"/>
      <c r="IG388" s="217"/>
      <c r="IH388" s="217"/>
      <c r="II388" s="217"/>
      <c r="IJ388" s="217"/>
      <c r="IK388" s="217"/>
      <c r="IL388" s="217"/>
      <c r="IM388" s="217"/>
      <c r="IN388" s="217"/>
      <c r="IO388" s="217"/>
      <c r="IP388" s="217"/>
      <c r="IQ388" s="217"/>
      <c r="IR388" s="217"/>
      <c r="IS388" s="217"/>
      <c r="IT388" s="217"/>
      <c r="IU388" s="217"/>
      <c r="IV388" s="217"/>
      <c r="IW388" s="217"/>
      <c r="IX388" s="217"/>
      <c r="IY388" s="217"/>
      <c r="IZ388" s="217"/>
      <c r="JA388" s="217"/>
      <c r="JB388" s="217"/>
      <c r="JC388" s="217"/>
      <c r="JD388" s="217"/>
      <c r="JE388" s="217"/>
      <c r="JF388" s="217"/>
      <c r="JG388" s="217"/>
      <c r="JH388" s="217"/>
      <c r="JI388" s="217"/>
      <c r="JJ388" s="217"/>
      <c r="JK388" s="217"/>
      <c r="JL388" s="217"/>
      <c r="JM388" s="217"/>
      <c r="JN388" s="217"/>
      <c r="JO388" s="217"/>
      <c r="JP388" s="217"/>
      <c r="JQ388" s="217"/>
      <c r="JR388" s="217"/>
      <c r="JS388" s="217"/>
      <c r="JT388" s="217"/>
      <c r="JU388" s="217"/>
      <c r="JV388" s="217"/>
      <c r="JW388" s="217"/>
      <c r="JX388" s="217"/>
      <c r="JY388" s="217"/>
      <c r="JZ388" s="217"/>
      <c r="KA388" s="217"/>
      <c r="KB388" s="217"/>
      <c r="KC388" s="217"/>
      <c r="KD388" s="217"/>
      <c r="KE388" s="217"/>
      <c r="KF388" s="217"/>
      <c r="KG388" s="217"/>
      <c r="KH388" s="217"/>
      <c r="KI388" s="217"/>
      <c r="KJ388" s="217"/>
      <c r="KK388" s="217"/>
      <c r="KL388" s="217"/>
      <c r="KM388" s="217"/>
      <c r="KN388" s="217"/>
      <c r="KO388" s="217"/>
      <c r="KP388" s="217"/>
      <c r="KQ388" s="217"/>
      <c r="KR388" s="217"/>
      <c r="KS388" s="217"/>
      <c r="KT388" s="217"/>
      <c r="KU388" s="217"/>
      <c r="KV388" s="217"/>
      <c r="KW388" s="217"/>
      <c r="KX388" s="217"/>
      <c r="KY388" s="217"/>
      <c r="KZ388" s="217"/>
      <c r="LA388" s="217"/>
      <c r="LB388" s="217"/>
      <c r="LC388" s="217"/>
      <c r="LD388" s="217"/>
      <c r="LE388" s="217"/>
      <c r="LF388" s="217"/>
      <c r="LG388" s="217"/>
      <c r="LH388" s="217"/>
      <c r="LI388" s="217"/>
      <c r="LJ388" s="217"/>
      <c r="LK388" s="217"/>
      <c r="LL388" s="217"/>
      <c r="LM388" s="217"/>
      <c r="LN388" s="217"/>
      <c r="LO388" s="217"/>
    </row>
    <row r="389" spans="7:327" x14ac:dyDescent="0.2"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  <c r="AW389" s="217"/>
      <c r="AX389" s="217"/>
      <c r="AY389" s="217"/>
      <c r="AZ389" s="217"/>
      <c r="BA389" s="217"/>
      <c r="BB389" s="217"/>
      <c r="BC389" s="217"/>
      <c r="BD389" s="217"/>
      <c r="BE389" s="217"/>
      <c r="BF389" s="217"/>
      <c r="BG389" s="217"/>
      <c r="BH389" s="217"/>
      <c r="BI389" s="217"/>
      <c r="BJ389" s="217"/>
      <c r="BK389" s="217"/>
      <c r="BL389" s="217"/>
      <c r="BM389" s="217"/>
      <c r="BN389" s="217"/>
      <c r="BO389" s="217"/>
      <c r="BP389" s="217"/>
      <c r="BQ389" s="217"/>
      <c r="BR389" s="217"/>
      <c r="BS389" s="217"/>
      <c r="BT389" s="217"/>
      <c r="BU389" s="217"/>
      <c r="BV389" s="217"/>
      <c r="BW389" s="217"/>
      <c r="BX389" s="217"/>
      <c r="BY389" s="217"/>
      <c r="BZ389" s="217"/>
      <c r="CA389" s="217"/>
      <c r="CB389" s="217"/>
      <c r="CC389" s="217"/>
      <c r="CD389" s="217"/>
      <c r="CE389" s="217"/>
      <c r="CF389" s="217"/>
      <c r="CG389" s="217"/>
      <c r="CH389" s="217"/>
      <c r="CI389" s="217"/>
      <c r="CJ389" s="217"/>
      <c r="CK389" s="217"/>
      <c r="CL389" s="217"/>
      <c r="CM389" s="217"/>
      <c r="CN389" s="217"/>
      <c r="CO389" s="217"/>
      <c r="CP389" s="217"/>
      <c r="CQ389" s="217"/>
      <c r="CR389" s="217"/>
      <c r="CS389" s="217"/>
      <c r="CT389" s="217"/>
      <c r="CU389" s="217"/>
      <c r="CV389" s="217"/>
      <c r="CW389" s="217"/>
      <c r="CX389" s="217"/>
      <c r="CY389" s="217"/>
      <c r="CZ389" s="217"/>
      <c r="DA389" s="217"/>
      <c r="DB389" s="217"/>
      <c r="DC389" s="217"/>
      <c r="DD389" s="217"/>
      <c r="DE389" s="217"/>
      <c r="DF389" s="217"/>
      <c r="DG389" s="217"/>
      <c r="DH389" s="217"/>
      <c r="DI389" s="217"/>
      <c r="DJ389" s="217"/>
      <c r="DK389" s="217"/>
      <c r="DL389" s="217"/>
      <c r="DM389" s="217"/>
      <c r="DN389" s="217"/>
      <c r="DO389" s="217"/>
      <c r="DP389" s="217"/>
      <c r="DQ389" s="217"/>
      <c r="DR389" s="217"/>
      <c r="DS389" s="217"/>
      <c r="DT389" s="217"/>
      <c r="DU389" s="217"/>
      <c r="DV389" s="217"/>
      <c r="DW389" s="217"/>
      <c r="DX389" s="217"/>
      <c r="DY389" s="217"/>
      <c r="DZ389" s="217"/>
      <c r="EA389" s="217"/>
      <c r="EB389" s="217"/>
      <c r="EC389" s="217"/>
      <c r="ED389" s="217"/>
      <c r="EE389" s="217"/>
      <c r="EF389" s="217"/>
      <c r="EG389" s="217"/>
      <c r="EH389" s="217"/>
      <c r="EI389" s="217"/>
      <c r="EJ389" s="217"/>
      <c r="EK389" s="217"/>
      <c r="EL389" s="217"/>
      <c r="EM389" s="217"/>
      <c r="EN389" s="217"/>
      <c r="EO389" s="217"/>
      <c r="EP389" s="217"/>
      <c r="EQ389" s="217"/>
      <c r="ER389" s="217"/>
      <c r="ES389" s="217"/>
      <c r="ET389" s="217"/>
      <c r="EU389" s="217"/>
      <c r="EV389" s="217"/>
      <c r="EW389" s="217"/>
      <c r="EX389" s="217"/>
      <c r="EY389" s="217"/>
      <c r="EZ389" s="217"/>
      <c r="FA389" s="217"/>
      <c r="FB389" s="217"/>
      <c r="FC389" s="217"/>
      <c r="FD389" s="217"/>
      <c r="FE389" s="217"/>
      <c r="FF389" s="217"/>
      <c r="FG389" s="217"/>
      <c r="FH389" s="217"/>
      <c r="FI389" s="217"/>
      <c r="FJ389" s="217"/>
      <c r="FK389" s="217"/>
      <c r="FL389" s="217"/>
      <c r="FM389" s="217"/>
      <c r="FN389" s="217"/>
      <c r="FO389" s="217"/>
      <c r="FP389" s="217"/>
      <c r="FQ389" s="217"/>
      <c r="FR389" s="217"/>
      <c r="FS389" s="217"/>
      <c r="FT389" s="217"/>
      <c r="FU389" s="217"/>
      <c r="FV389" s="217"/>
      <c r="FW389" s="217"/>
      <c r="FX389" s="217"/>
      <c r="FY389" s="217"/>
      <c r="FZ389" s="217"/>
      <c r="GA389" s="217"/>
      <c r="GB389" s="217"/>
      <c r="GC389" s="217"/>
      <c r="GD389" s="217"/>
      <c r="GE389" s="217"/>
      <c r="GF389" s="217"/>
      <c r="GG389" s="217"/>
      <c r="GH389" s="217"/>
      <c r="GI389" s="217"/>
      <c r="GJ389" s="217"/>
      <c r="GK389" s="217"/>
      <c r="GL389" s="217"/>
      <c r="GM389" s="217"/>
      <c r="GN389" s="217"/>
      <c r="GO389" s="217"/>
      <c r="GP389" s="217"/>
      <c r="GQ389" s="217"/>
      <c r="GR389" s="217"/>
      <c r="GS389" s="217"/>
      <c r="GT389" s="217"/>
      <c r="GU389" s="217"/>
      <c r="GV389" s="217"/>
      <c r="GW389" s="217"/>
      <c r="GX389" s="217"/>
      <c r="GY389" s="217"/>
      <c r="GZ389" s="217"/>
      <c r="HA389" s="217"/>
      <c r="HB389" s="217"/>
      <c r="HC389" s="217"/>
      <c r="HD389" s="217"/>
      <c r="HE389" s="217"/>
      <c r="HF389" s="217"/>
      <c r="HG389" s="217"/>
      <c r="HH389" s="217"/>
      <c r="HI389" s="217"/>
      <c r="HJ389" s="217"/>
      <c r="HK389" s="217"/>
      <c r="HL389" s="217"/>
      <c r="HM389" s="217"/>
      <c r="HN389" s="217"/>
      <c r="HO389" s="217"/>
      <c r="HP389" s="217"/>
      <c r="HQ389" s="217"/>
      <c r="HR389" s="217"/>
      <c r="HS389" s="217"/>
      <c r="HT389" s="217"/>
      <c r="HU389" s="217"/>
      <c r="HV389" s="217"/>
      <c r="HW389" s="217"/>
      <c r="HX389" s="217"/>
      <c r="HY389" s="217"/>
      <c r="HZ389" s="217"/>
      <c r="IA389" s="217"/>
      <c r="IB389" s="217"/>
      <c r="IC389" s="217"/>
      <c r="ID389" s="217"/>
      <c r="IE389" s="217"/>
      <c r="IF389" s="217"/>
      <c r="IG389" s="217"/>
      <c r="IH389" s="217"/>
      <c r="II389" s="217"/>
      <c r="IJ389" s="217"/>
      <c r="IK389" s="217"/>
      <c r="IL389" s="217"/>
      <c r="IM389" s="217"/>
      <c r="IN389" s="217"/>
      <c r="IO389" s="217"/>
      <c r="IP389" s="217"/>
      <c r="IQ389" s="217"/>
      <c r="IR389" s="217"/>
      <c r="IS389" s="217"/>
      <c r="IT389" s="217"/>
      <c r="IU389" s="217"/>
      <c r="IV389" s="217"/>
      <c r="IW389" s="217"/>
      <c r="IX389" s="217"/>
      <c r="IY389" s="217"/>
      <c r="IZ389" s="217"/>
      <c r="JA389" s="217"/>
      <c r="JB389" s="217"/>
      <c r="JC389" s="217"/>
      <c r="JD389" s="217"/>
      <c r="JE389" s="217"/>
      <c r="JF389" s="217"/>
      <c r="JG389" s="217"/>
      <c r="JH389" s="217"/>
      <c r="JI389" s="217"/>
      <c r="JJ389" s="217"/>
      <c r="JK389" s="217"/>
      <c r="JL389" s="217"/>
      <c r="JM389" s="217"/>
      <c r="JN389" s="217"/>
      <c r="JO389" s="217"/>
      <c r="JP389" s="217"/>
      <c r="JQ389" s="217"/>
      <c r="JR389" s="217"/>
      <c r="JS389" s="217"/>
      <c r="JT389" s="217"/>
      <c r="JU389" s="217"/>
      <c r="JV389" s="217"/>
      <c r="JW389" s="217"/>
      <c r="JX389" s="217"/>
      <c r="JY389" s="217"/>
      <c r="JZ389" s="217"/>
      <c r="KA389" s="217"/>
      <c r="KB389" s="217"/>
      <c r="KC389" s="217"/>
      <c r="KD389" s="217"/>
      <c r="KE389" s="217"/>
      <c r="KF389" s="217"/>
      <c r="KG389" s="217"/>
      <c r="KH389" s="217"/>
      <c r="KI389" s="217"/>
      <c r="KJ389" s="217"/>
      <c r="KK389" s="217"/>
      <c r="KL389" s="217"/>
      <c r="KM389" s="217"/>
      <c r="KN389" s="217"/>
      <c r="KO389" s="217"/>
      <c r="KP389" s="217"/>
      <c r="KQ389" s="217"/>
      <c r="KR389" s="217"/>
      <c r="KS389" s="217"/>
      <c r="KT389" s="217"/>
      <c r="KU389" s="217"/>
      <c r="KV389" s="217"/>
      <c r="KW389" s="217"/>
      <c r="KX389" s="217"/>
      <c r="KY389" s="217"/>
      <c r="KZ389" s="217"/>
      <c r="LA389" s="217"/>
      <c r="LB389" s="217"/>
      <c r="LC389" s="217"/>
      <c r="LD389" s="217"/>
      <c r="LE389" s="217"/>
      <c r="LF389" s="217"/>
      <c r="LG389" s="217"/>
      <c r="LH389" s="217"/>
      <c r="LI389" s="217"/>
      <c r="LJ389" s="217"/>
      <c r="LK389" s="217"/>
      <c r="LL389" s="217"/>
      <c r="LM389" s="217"/>
      <c r="LN389" s="217"/>
      <c r="LO389" s="217"/>
    </row>
    <row r="390" spans="7:327" x14ac:dyDescent="0.2"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  <c r="AB390" s="217"/>
      <c r="AC390" s="217"/>
      <c r="AD390" s="217"/>
      <c r="AE390" s="217"/>
      <c r="AF390" s="217"/>
      <c r="AG390" s="217"/>
      <c r="AH390" s="217"/>
      <c r="AI390" s="217"/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  <c r="AW390" s="217"/>
      <c r="AX390" s="217"/>
      <c r="AY390" s="217"/>
      <c r="AZ390" s="217"/>
      <c r="BA390" s="217"/>
      <c r="BB390" s="217"/>
      <c r="BC390" s="217"/>
      <c r="BD390" s="217"/>
      <c r="BE390" s="217"/>
      <c r="BF390" s="217"/>
      <c r="BG390" s="217"/>
      <c r="BH390" s="217"/>
      <c r="BI390" s="217"/>
      <c r="BJ390" s="217"/>
      <c r="BK390" s="217"/>
      <c r="BL390" s="217"/>
      <c r="BM390" s="217"/>
      <c r="BN390" s="217"/>
      <c r="BO390" s="217"/>
      <c r="BP390" s="217"/>
      <c r="BQ390" s="217"/>
      <c r="BR390" s="217"/>
      <c r="BS390" s="217"/>
      <c r="BT390" s="217"/>
      <c r="BU390" s="217"/>
      <c r="BV390" s="217"/>
      <c r="BW390" s="217"/>
      <c r="BX390" s="217"/>
      <c r="BY390" s="217"/>
      <c r="BZ390" s="217"/>
      <c r="CA390" s="217"/>
      <c r="CB390" s="217"/>
      <c r="CC390" s="217"/>
      <c r="CD390" s="217"/>
      <c r="CE390" s="217"/>
      <c r="CF390" s="217"/>
      <c r="CG390" s="217"/>
      <c r="CH390" s="217"/>
      <c r="CI390" s="217"/>
      <c r="CJ390" s="217"/>
      <c r="CK390" s="217"/>
      <c r="CL390" s="217"/>
      <c r="CM390" s="217"/>
      <c r="CN390" s="217"/>
      <c r="CO390" s="217"/>
      <c r="CP390" s="217"/>
      <c r="CQ390" s="217"/>
      <c r="CR390" s="217"/>
      <c r="CS390" s="217"/>
      <c r="CT390" s="217"/>
      <c r="CU390" s="217"/>
      <c r="CV390" s="217"/>
      <c r="CW390" s="217"/>
      <c r="CX390" s="217"/>
      <c r="CY390" s="217"/>
      <c r="CZ390" s="217"/>
      <c r="DA390" s="217"/>
      <c r="DB390" s="217"/>
      <c r="DC390" s="217"/>
      <c r="DD390" s="217"/>
      <c r="DE390" s="217"/>
      <c r="DF390" s="217"/>
      <c r="DG390" s="217"/>
      <c r="DH390" s="217"/>
      <c r="DI390" s="217"/>
      <c r="DJ390" s="217"/>
      <c r="DK390" s="217"/>
      <c r="DL390" s="217"/>
      <c r="DM390" s="217"/>
      <c r="DN390" s="217"/>
      <c r="DO390" s="217"/>
      <c r="DP390" s="217"/>
      <c r="DQ390" s="217"/>
      <c r="DR390" s="217"/>
      <c r="DS390" s="217"/>
      <c r="DT390" s="217"/>
      <c r="DU390" s="217"/>
      <c r="DV390" s="217"/>
      <c r="DW390" s="217"/>
      <c r="DX390" s="217"/>
      <c r="DY390" s="217"/>
      <c r="DZ390" s="217"/>
      <c r="EA390" s="217"/>
      <c r="EB390" s="217"/>
      <c r="EC390" s="217"/>
      <c r="ED390" s="217"/>
      <c r="EE390" s="217"/>
      <c r="EF390" s="217"/>
      <c r="EG390" s="217"/>
      <c r="EH390" s="217"/>
      <c r="EI390" s="217"/>
      <c r="EJ390" s="217"/>
      <c r="EK390" s="217"/>
      <c r="EL390" s="217"/>
      <c r="EM390" s="217"/>
      <c r="EN390" s="217"/>
      <c r="EO390" s="217"/>
      <c r="EP390" s="217"/>
      <c r="EQ390" s="217"/>
      <c r="ER390" s="217"/>
      <c r="ES390" s="217"/>
      <c r="ET390" s="217"/>
      <c r="EU390" s="217"/>
      <c r="EV390" s="217"/>
      <c r="EW390" s="217"/>
      <c r="EX390" s="217"/>
      <c r="EY390" s="217"/>
      <c r="EZ390" s="217"/>
      <c r="FA390" s="217"/>
      <c r="FB390" s="217"/>
      <c r="FC390" s="217"/>
      <c r="FD390" s="217"/>
      <c r="FE390" s="217"/>
      <c r="FF390" s="217"/>
      <c r="FG390" s="217"/>
      <c r="FH390" s="217"/>
      <c r="FI390" s="217"/>
      <c r="FJ390" s="217"/>
      <c r="FK390" s="217"/>
      <c r="FL390" s="217"/>
      <c r="FM390" s="217"/>
      <c r="FN390" s="217"/>
      <c r="FO390" s="217"/>
      <c r="FP390" s="217"/>
      <c r="FQ390" s="217"/>
      <c r="FR390" s="217"/>
      <c r="FS390" s="217"/>
      <c r="FT390" s="217"/>
      <c r="FU390" s="217"/>
      <c r="FV390" s="217"/>
      <c r="FW390" s="217"/>
      <c r="FX390" s="217"/>
      <c r="FY390" s="217"/>
      <c r="FZ390" s="217"/>
      <c r="GA390" s="217"/>
      <c r="GB390" s="217"/>
      <c r="GC390" s="217"/>
      <c r="GD390" s="217"/>
      <c r="GE390" s="217"/>
      <c r="GF390" s="217"/>
      <c r="GG390" s="217"/>
      <c r="GH390" s="217"/>
      <c r="GI390" s="217"/>
      <c r="GJ390" s="217"/>
      <c r="GK390" s="217"/>
      <c r="GL390" s="217"/>
      <c r="GM390" s="217"/>
      <c r="GN390" s="217"/>
      <c r="GO390" s="217"/>
      <c r="GP390" s="217"/>
      <c r="GQ390" s="217"/>
      <c r="GR390" s="217"/>
      <c r="GS390" s="217"/>
      <c r="GT390" s="217"/>
      <c r="GU390" s="217"/>
      <c r="GV390" s="217"/>
      <c r="GW390" s="217"/>
      <c r="GX390" s="217"/>
      <c r="GY390" s="217"/>
      <c r="GZ390" s="217"/>
      <c r="HA390" s="217"/>
      <c r="HB390" s="217"/>
      <c r="HC390" s="217"/>
      <c r="HD390" s="217"/>
      <c r="HE390" s="217"/>
      <c r="HF390" s="217"/>
      <c r="HG390" s="217"/>
      <c r="HH390" s="217"/>
      <c r="HI390" s="217"/>
      <c r="HJ390" s="217"/>
      <c r="HK390" s="217"/>
      <c r="HL390" s="217"/>
      <c r="HM390" s="217"/>
      <c r="HN390" s="217"/>
      <c r="HO390" s="217"/>
      <c r="HP390" s="217"/>
      <c r="HQ390" s="217"/>
      <c r="HR390" s="217"/>
      <c r="HS390" s="217"/>
      <c r="HT390" s="217"/>
      <c r="HU390" s="217"/>
      <c r="HV390" s="217"/>
      <c r="HW390" s="217"/>
      <c r="HX390" s="217"/>
      <c r="HY390" s="217"/>
      <c r="HZ390" s="217"/>
      <c r="IA390" s="217"/>
      <c r="IB390" s="217"/>
      <c r="IC390" s="217"/>
      <c r="ID390" s="217"/>
      <c r="IE390" s="217"/>
      <c r="IF390" s="217"/>
      <c r="IG390" s="217"/>
      <c r="IH390" s="217"/>
      <c r="II390" s="217"/>
      <c r="IJ390" s="217"/>
      <c r="IK390" s="217"/>
      <c r="IL390" s="217"/>
      <c r="IM390" s="217"/>
      <c r="IN390" s="217"/>
      <c r="IO390" s="217"/>
      <c r="IP390" s="217"/>
      <c r="IQ390" s="217"/>
      <c r="IR390" s="217"/>
      <c r="IS390" s="217"/>
      <c r="IT390" s="217"/>
      <c r="IU390" s="217"/>
      <c r="IV390" s="217"/>
      <c r="IW390" s="217"/>
      <c r="IX390" s="217"/>
      <c r="IY390" s="217"/>
      <c r="IZ390" s="217"/>
      <c r="JA390" s="217"/>
      <c r="JB390" s="217"/>
      <c r="JC390" s="217"/>
      <c r="JD390" s="217"/>
      <c r="JE390" s="217"/>
      <c r="JF390" s="217"/>
      <c r="JG390" s="217"/>
      <c r="JH390" s="217"/>
      <c r="JI390" s="217"/>
      <c r="JJ390" s="217"/>
      <c r="JK390" s="217"/>
      <c r="JL390" s="217"/>
      <c r="JM390" s="217"/>
      <c r="JN390" s="217"/>
      <c r="JO390" s="217"/>
      <c r="JP390" s="217"/>
      <c r="JQ390" s="217"/>
      <c r="JR390" s="217"/>
      <c r="JS390" s="217"/>
      <c r="JT390" s="217"/>
      <c r="JU390" s="217"/>
      <c r="JV390" s="217"/>
      <c r="JW390" s="217"/>
      <c r="JX390" s="217"/>
      <c r="JY390" s="217"/>
      <c r="JZ390" s="217"/>
      <c r="KA390" s="217"/>
      <c r="KB390" s="217"/>
      <c r="KC390" s="217"/>
      <c r="KD390" s="217"/>
      <c r="KE390" s="217"/>
      <c r="KF390" s="217"/>
      <c r="KG390" s="217"/>
      <c r="KH390" s="217"/>
      <c r="KI390" s="217"/>
      <c r="KJ390" s="217"/>
      <c r="KK390" s="217"/>
      <c r="KL390" s="217"/>
      <c r="KM390" s="217"/>
      <c r="KN390" s="217"/>
      <c r="KO390" s="217"/>
      <c r="KP390" s="217"/>
      <c r="KQ390" s="217"/>
      <c r="KR390" s="217"/>
      <c r="KS390" s="217"/>
      <c r="KT390" s="217"/>
      <c r="KU390" s="217"/>
      <c r="KV390" s="217"/>
      <c r="KW390" s="217"/>
      <c r="KX390" s="217"/>
      <c r="KY390" s="217"/>
      <c r="KZ390" s="217"/>
      <c r="LA390" s="217"/>
      <c r="LB390" s="217"/>
      <c r="LC390" s="217"/>
      <c r="LD390" s="217"/>
      <c r="LE390" s="217"/>
      <c r="LF390" s="217"/>
      <c r="LG390" s="217"/>
      <c r="LH390" s="217"/>
      <c r="LI390" s="217"/>
      <c r="LJ390" s="217"/>
      <c r="LK390" s="217"/>
      <c r="LL390" s="217"/>
      <c r="LM390" s="217"/>
      <c r="LN390" s="217"/>
      <c r="LO390" s="217"/>
    </row>
    <row r="391" spans="7:327" x14ac:dyDescent="0.2"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  <c r="AW391" s="217"/>
      <c r="AX391" s="217"/>
      <c r="AY391" s="217"/>
      <c r="AZ391" s="217"/>
      <c r="BA391" s="217"/>
      <c r="BB391" s="217"/>
      <c r="BC391" s="217"/>
      <c r="BD391" s="217"/>
      <c r="BE391" s="217"/>
      <c r="BF391" s="217"/>
      <c r="BG391" s="217"/>
      <c r="BH391" s="217"/>
      <c r="BI391" s="217"/>
      <c r="BJ391" s="217"/>
      <c r="BK391" s="217"/>
      <c r="BL391" s="217"/>
      <c r="BM391" s="217"/>
      <c r="BN391" s="217"/>
      <c r="BO391" s="217"/>
      <c r="BP391" s="217"/>
      <c r="BQ391" s="217"/>
      <c r="BR391" s="217"/>
      <c r="BS391" s="217"/>
      <c r="BT391" s="217"/>
      <c r="BU391" s="217"/>
      <c r="BV391" s="217"/>
      <c r="BW391" s="217"/>
      <c r="BX391" s="217"/>
      <c r="BY391" s="217"/>
      <c r="BZ391" s="217"/>
      <c r="CA391" s="217"/>
      <c r="CB391" s="217"/>
      <c r="CC391" s="217"/>
      <c r="CD391" s="217"/>
      <c r="CE391" s="217"/>
      <c r="CF391" s="217"/>
      <c r="CG391" s="217"/>
      <c r="CH391" s="217"/>
      <c r="CI391" s="217"/>
      <c r="CJ391" s="217"/>
      <c r="CK391" s="217"/>
      <c r="CL391" s="217"/>
      <c r="CM391" s="217"/>
      <c r="CN391" s="217"/>
      <c r="CO391" s="217"/>
      <c r="CP391" s="217"/>
      <c r="CQ391" s="217"/>
      <c r="CR391" s="217"/>
      <c r="CS391" s="217"/>
      <c r="CT391" s="217"/>
      <c r="CU391" s="217"/>
      <c r="CV391" s="217"/>
      <c r="CW391" s="217"/>
      <c r="CX391" s="217"/>
      <c r="CY391" s="217"/>
      <c r="CZ391" s="217"/>
      <c r="DA391" s="217"/>
      <c r="DB391" s="217"/>
      <c r="DC391" s="217"/>
      <c r="DD391" s="217"/>
      <c r="DE391" s="217"/>
      <c r="DF391" s="217"/>
      <c r="DG391" s="217"/>
      <c r="DH391" s="217"/>
      <c r="DI391" s="217"/>
      <c r="DJ391" s="217"/>
      <c r="DK391" s="217"/>
      <c r="DL391" s="217"/>
      <c r="DM391" s="217"/>
      <c r="DN391" s="217"/>
      <c r="DO391" s="217"/>
      <c r="DP391" s="217"/>
      <c r="DQ391" s="217"/>
      <c r="DR391" s="217"/>
      <c r="DS391" s="217"/>
      <c r="DT391" s="217"/>
      <c r="DU391" s="217"/>
      <c r="DV391" s="217"/>
      <c r="DW391" s="217"/>
      <c r="DX391" s="217"/>
      <c r="DY391" s="217"/>
      <c r="DZ391" s="217"/>
      <c r="EA391" s="217"/>
      <c r="EB391" s="217"/>
      <c r="EC391" s="217"/>
      <c r="ED391" s="217"/>
      <c r="EE391" s="217"/>
      <c r="EF391" s="217"/>
      <c r="EG391" s="217"/>
      <c r="EH391" s="217"/>
      <c r="EI391" s="217"/>
      <c r="EJ391" s="217"/>
      <c r="EK391" s="217"/>
      <c r="EL391" s="217"/>
      <c r="EM391" s="217"/>
      <c r="EN391" s="217"/>
      <c r="EO391" s="217"/>
      <c r="EP391" s="217"/>
      <c r="EQ391" s="217"/>
      <c r="ER391" s="217"/>
      <c r="ES391" s="217"/>
      <c r="ET391" s="217"/>
      <c r="EU391" s="217"/>
      <c r="EV391" s="217"/>
      <c r="EW391" s="217"/>
      <c r="EX391" s="217"/>
      <c r="EY391" s="217"/>
      <c r="EZ391" s="217"/>
      <c r="FA391" s="217"/>
      <c r="FB391" s="217"/>
      <c r="FC391" s="217"/>
      <c r="FD391" s="217"/>
      <c r="FE391" s="217"/>
      <c r="FF391" s="217"/>
      <c r="FG391" s="217"/>
      <c r="FH391" s="217"/>
      <c r="FI391" s="217"/>
      <c r="FJ391" s="217"/>
      <c r="FK391" s="217"/>
      <c r="FL391" s="217"/>
      <c r="FM391" s="217"/>
      <c r="FN391" s="217"/>
      <c r="FO391" s="217"/>
      <c r="FP391" s="217"/>
      <c r="FQ391" s="217"/>
      <c r="FR391" s="217"/>
      <c r="FS391" s="217"/>
      <c r="FT391" s="217"/>
      <c r="FU391" s="217"/>
      <c r="FV391" s="217"/>
      <c r="FW391" s="217"/>
      <c r="FX391" s="217"/>
      <c r="FY391" s="217"/>
      <c r="FZ391" s="217"/>
      <c r="GA391" s="217"/>
      <c r="GB391" s="217"/>
      <c r="GC391" s="217"/>
      <c r="GD391" s="217"/>
      <c r="GE391" s="217"/>
      <c r="GF391" s="217"/>
      <c r="GG391" s="217"/>
      <c r="GH391" s="217"/>
      <c r="GI391" s="217"/>
      <c r="GJ391" s="217"/>
      <c r="GK391" s="217"/>
      <c r="GL391" s="217"/>
      <c r="GM391" s="217"/>
      <c r="GN391" s="217"/>
      <c r="GO391" s="217"/>
      <c r="GP391" s="217"/>
      <c r="GQ391" s="217"/>
      <c r="GR391" s="217"/>
      <c r="GS391" s="217"/>
      <c r="GT391" s="217"/>
      <c r="GU391" s="217"/>
      <c r="GV391" s="217"/>
      <c r="GW391" s="217"/>
      <c r="GX391" s="217"/>
      <c r="GY391" s="217"/>
      <c r="GZ391" s="217"/>
      <c r="HA391" s="217"/>
      <c r="HB391" s="217"/>
      <c r="HC391" s="217"/>
      <c r="HD391" s="217"/>
      <c r="HE391" s="217"/>
      <c r="HF391" s="217"/>
      <c r="HG391" s="217"/>
      <c r="HH391" s="217"/>
      <c r="HI391" s="217"/>
      <c r="HJ391" s="217"/>
      <c r="HK391" s="217"/>
      <c r="HL391" s="217"/>
      <c r="HM391" s="217"/>
      <c r="HN391" s="217"/>
      <c r="HO391" s="217"/>
      <c r="HP391" s="217"/>
      <c r="HQ391" s="217"/>
      <c r="HR391" s="217"/>
      <c r="HS391" s="217"/>
      <c r="HT391" s="217"/>
      <c r="HU391" s="217"/>
      <c r="HV391" s="217"/>
      <c r="HW391" s="217"/>
      <c r="HX391" s="217"/>
      <c r="HY391" s="217"/>
      <c r="HZ391" s="217"/>
      <c r="IA391" s="217"/>
      <c r="IB391" s="217"/>
      <c r="IC391" s="217"/>
      <c r="ID391" s="217"/>
      <c r="IE391" s="217"/>
      <c r="IF391" s="217"/>
      <c r="IG391" s="217"/>
      <c r="IH391" s="217"/>
      <c r="II391" s="217"/>
      <c r="IJ391" s="217"/>
      <c r="IK391" s="217"/>
      <c r="IL391" s="217"/>
      <c r="IM391" s="217"/>
      <c r="IN391" s="217"/>
      <c r="IO391" s="217"/>
      <c r="IP391" s="217"/>
      <c r="IQ391" s="217"/>
      <c r="IR391" s="217"/>
      <c r="IS391" s="217"/>
      <c r="IT391" s="217"/>
      <c r="IU391" s="217"/>
      <c r="IV391" s="217"/>
      <c r="IW391" s="217"/>
      <c r="IX391" s="217"/>
      <c r="IY391" s="217"/>
      <c r="IZ391" s="217"/>
      <c r="JA391" s="217"/>
      <c r="JB391" s="217"/>
      <c r="JC391" s="217"/>
      <c r="JD391" s="217"/>
      <c r="JE391" s="217"/>
      <c r="JF391" s="217"/>
      <c r="JG391" s="217"/>
      <c r="JH391" s="217"/>
      <c r="JI391" s="217"/>
      <c r="JJ391" s="217"/>
      <c r="JK391" s="217"/>
      <c r="JL391" s="217"/>
      <c r="JM391" s="217"/>
      <c r="JN391" s="217"/>
      <c r="JO391" s="217"/>
      <c r="JP391" s="217"/>
      <c r="JQ391" s="217"/>
      <c r="JR391" s="217"/>
      <c r="JS391" s="217"/>
      <c r="JT391" s="217"/>
      <c r="JU391" s="217"/>
      <c r="JV391" s="217"/>
      <c r="JW391" s="217"/>
      <c r="JX391" s="217"/>
      <c r="JY391" s="217"/>
      <c r="JZ391" s="217"/>
      <c r="KA391" s="217"/>
      <c r="KB391" s="217"/>
      <c r="KC391" s="217"/>
      <c r="KD391" s="217"/>
      <c r="KE391" s="217"/>
      <c r="KF391" s="217"/>
      <c r="KG391" s="217"/>
      <c r="KH391" s="217"/>
      <c r="KI391" s="217"/>
      <c r="KJ391" s="217"/>
      <c r="KK391" s="217"/>
      <c r="KL391" s="217"/>
      <c r="KM391" s="217"/>
      <c r="KN391" s="217"/>
      <c r="KO391" s="217"/>
      <c r="KP391" s="217"/>
      <c r="KQ391" s="217"/>
      <c r="KR391" s="217"/>
      <c r="KS391" s="217"/>
      <c r="KT391" s="217"/>
      <c r="KU391" s="217"/>
      <c r="KV391" s="217"/>
      <c r="KW391" s="217"/>
      <c r="KX391" s="217"/>
      <c r="KY391" s="217"/>
      <c r="KZ391" s="217"/>
      <c r="LA391" s="217"/>
      <c r="LB391" s="217"/>
      <c r="LC391" s="217"/>
      <c r="LD391" s="217"/>
      <c r="LE391" s="217"/>
      <c r="LF391" s="217"/>
      <c r="LG391" s="217"/>
      <c r="LH391" s="217"/>
      <c r="LI391" s="217"/>
      <c r="LJ391" s="217"/>
      <c r="LK391" s="217"/>
      <c r="LL391" s="217"/>
      <c r="LM391" s="217"/>
      <c r="LN391" s="217"/>
      <c r="LO391" s="217"/>
    </row>
    <row r="392" spans="7:327" x14ac:dyDescent="0.2">
      <c r="G392" s="217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  <c r="X392" s="217"/>
      <c r="Y392" s="217"/>
      <c r="Z392" s="217"/>
      <c r="AA392" s="217"/>
      <c r="AB392" s="217"/>
      <c r="AC392" s="217"/>
      <c r="AD392" s="217"/>
      <c r="AE392" s="217"/>
      <c r="AF392" s="217"/>
      <c r="AG392" s="217"/>
      <c r="AH392" s="217"/>
      <c r="AI392" s="217"/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  <c r="AW392" s="217"/>
      <c r="AX392" s="217"/>
      <c r="AY392" s="217"/>
      <c r="AZ392" s="217"/>
      <c r="BA392" s="217"/>
      <c r="BB392" s="217"/>
      <c r="BC392" s="217"/>
      <c r="BD392" s="217"/>
      <c r="BE392" s="217"/>
      <c r="BF392" s="217"/>
      <c r="BG392" s="217"/>
      <c r="BH392" s="217"/>
      <c r="BI392" s="217"/>
      <c r="BJ392" s="217"/>
      <c r="BK392" s="217"/>
      <c r="BL392" s="217"/>
      <c r="BM392" s="217"/>
      <c r="BN392" s="217"/>
      <c r="BO392" s="217"/>
      <c r="BP392" s="217"/>
      <c r="BQ392" s="217"/>
      <c r="BR392" s="217"/>
      <c r="BS392" s="217"/>
      <c r="BT392" s="217"/>
      <c r="BU392" s="217"/>
      <c r="BV392" s="217"/>
      <c r="BW392" s="217"/>
      <c r="BX392" s="217"/>
      <c r="BY392" s="217"/>
      <c r="BZ392" s="217"/>
      <c r="CA392" s="217"/>
      <c r="CB392" s="217"/>
      <c r="CC392" s="217"/>
      <c r="CD392" s="217"/>
      <c r="CE392" s="217"/>
      <c r="CF392" s="217"/>
      <c r="CG392" s="217"/>
      <c r="CH392" s="217"/>
      <c r="CI392" s="217"/>
      <c r="CJ392" s="217"/>
      <c r="CK392" s="217"/>
      <c r="CL392" s="217"/>
      <c r="CM392" s="217"/>
      <c r="CN392" s="217"/>
      <c r="CO392" s="217"/>
      <c r="CP392" s="217"/>
      <c r="CQ392" s="217"/>
      <c r="CR392" s="217"/>
      <c r="CS392" s="217"/>
      <c r="CT392" s="217"/>
      <c r="CU392" s="217"/>
      <c r="CV392" s="217"/>
      <c r="CW392" s="217"/>
      <c r="CX392" s="217"/>
      <c r="CY392" s="217"/>
      <c r="CZ392" s="217"/>
      <c r="DA392" s="217"/>
      <c r="DB392" s="217"/>
      <c r="DC392" s="217"/>
      <c r="DD392" s="217"/>
      <c r="DE392" s="217"/>
      <c r="DF392" s="217"/>
      <c r="DG392" s="217"/>
      <c r="DH392" s="217"/>
      <c r="DI392" s="217"/>
      <c r="DJ392" s="217"/>
      <c r="DK392" s="217"/>
      <c r="DL392" s="217"/>
      <c r="DM392" s="217"/>
      <c r="DN392" s="217"/>
      <c r="DO392" s="217"/>
      <c r="DP392" s="217"/>
      <c r="DQ392" s="217"/>
      <c r="DR392" s="217"/>
      <c r="DS392" s="217"/>
      <c r="DT392" s="217"/>
      <c r="DU392" s="217"/>
      <c r="DV392" s="217"/>
      <c r="DW392" s="217"/>
      <c r="DX392" s="217"/>
      <c r="DY392" s="217"/>
      <c r="DZ392" s="217"/>
      <c r="EA392" s="217"/>
      <c r="EB392" s="217"/>
      <c r="EC392" s="217"/>
      <c r="ED392" s="217"/>
      <c r="EE392" s="217"/>
      <c r="EF392" s="217"/>
      <c r="EG392" s="217"/>
      <c r="EH392" s="217"/>
      <c r="EI392" s="217"/>
      <c r="EJ392" s="217"/>
      <c r="EK392" s="217"/>
      <c r="EL392" s="217"/>
      <c r="EM392" s="217"/>
      <c r="EN392" s="217"/>
      <c r="EO392" s="217"/>
      <c r="EP392" s="217"/>
      <c r="EQ392" s="217"/>
      <c r="ER392" s="217"/>
      <c r="ES392" s="217"/>
      <c r="ET392" s="217"/>
      <c r="EU392" s="217"/>
      <c r="EV392" s="217"/>
      <c r="EW392" s="217"/>
      <c r="EX392" s="217"/>
      <c r="EY392" s="217"/>
      <c r="EZ392" s="217"/>
      <c r="FA392" s="217"/>
      <c r="FB392" s="217"/>
      <c r="FC392" s="217"/>
      <c r="FD392" s="217"/>
      <c r="FE392" s="217"/>
      <c r="FF392" s="217"/>
      <c r="FG392" s="217"/>
      <c r="FH392" s="217"/>
      <c r="FI392" s="217"/>
      <c r="FJ392" s="217"/>
      <c r="FK392" s="217"/>
      <c r="FL392" s="217"/>
      <c r="FM392" s="217"/>
      <c r="FN392" s="217"/>
      <c r="FO392" s="217"/>
      <c r="FP392" s="217"/>
      <c r="FQ392" s="217"/>
      <c r="FR392" s="217"/>
      <c r="FS392" s="217"/>
      <c r="FT392" s="217"/>
      <c r="FU392" s="217"/>
      <c r="FV392" s="217"/>
      <c r="FW392" s="217"/>
      <c r="FX392" s="217"/>
      <c r="FY392" s="217"/>
      <c r="FZ392" s="217"/>
      <c r="GA392" s="217"/>
      <c r="GB392" s="217"/>
      <c r="GC392" s="217"/>
      <c r="GD392" s="217"/>
      <c r="GE392" s="217"/>
      <c r="GF392" s="217"/>
      <c r="GG392" s="217"/>
      <c r="GH392" s="217"/>
      <c r="GI392" s="217"/>
      <c r="GJ392" s="217"/>
      <c r="GK392" s="217"/>
      <c r="GL392" s="217"/>
      <c r="GM392" s="217"/>
      <c r="GN392" s="217"/>
      <c r="GO392" s="217"/>
      <c r="GP392" s="217"/>
      <c r="GQ392" s="217"/>
      <c r="GR392" s="217"/>
      <c r="GS392" s="217"/>
      <c r="GT392" s="217"/>
      <c r="GU392" s="217"/>
      <c r="GV392" s="217"/>
      <c r="GW392" s="217"/>
      <c r="GX392" s="217"/>
      <c r="GY392" s="217"/>
      <c r="GZ392" s="217"/>
      <c r="HA392" s="217"/>
      <c r="HB392" s="217"/>
      <c r="HC392" s="217"/>
      <c r="HD392" s="217"/>
      <c r="HE392" s="217"/>
      <c r="HF392" s="217"/>
      <c r="HG392" s="217"/>
      <c r="HH392" s="217"/>
      <c r="HI392" s="217"/>
      <c r="HJ392" s="217"/>
      <c r="HK392" s="217"/>
      <c r="HL392" s="217"/>
      <c r="HM392" s="217"/>
      <c r="HN392" s="217"/>
      <c r="HO392" s="217"/>
      <c r="HP392" s="217"/>
      <c r="HQ392" s="217"/>
      <c r="HR392" s="217"/>
      <c r="HS392" s="217"/>
      <c r="HT392" s="217"/>
      <c r="HU392" s="217"/>
      <c r="HV392" s="217"/>
      <c r="HW392" s="217"/>
      <c r="HX392" s="217"/>
      <c r="HY392" s="217"/>
      <c r="HZ392" s="217"/>
      <c r="IA392" s="217"/>
      <c r="IB392" s="217"/>
      <c r="IC392" s="217"/>
      <c r="ID392" s="217"/>
      <c r="IE392" s="217"/>
      <c r="IF392" s="217"/>
      <c r="IG392" s="217"/>
      <c r="IH392" s="217"/>
      <c r="II392" s="217"/>
      <c r="IJ392" s="217"/>
      <c r="IK392" s="217"/>
      <c r="IL392" s="217"/>
      <c r="IM392" s="217"/>
      <c r="IN392" s="217"/>
      <c r="IO392" s="217"/>
      <c r="IP392" s="217"/>
      <c r="IQ392" s="217"/>
      <c r="IR392" s="217"/>
      <c r="IS392" s="217"/>
      <c r="IT392" s="217"/>
      <c r="IU392" s="217"/>
      <c r="IV392" s="217"/>
      <c r="IW392" s="217"/>
      <c r="IX392" s="217"/>
      <c r="IY392" s="217"/>
      <c r="IZ392" s="217"/>
      <c r="JA392" s="217"/>
      <c r="JB392" s="217"/>
      <c r="JC392" s="217"/>
      <c r="JD392" s="217"/>
      <c r="JE392" s="217"/>
      <c r="JF392" s="217"/>
      <c r="JG392" s="217"/>
      <c r="JH392" s="217"/>
      <c r="JI392" s="217"/>
      <c r="JJ392" s="217"/>
      <c r="JK392" s="217"/>
      <c r="JL392" s="217"/>
      <c r="JM392" s="217"/>
      <c r="JN392" s="217"/>
      <c r="JO392" s="217"/>
      <c r="JP392" s="217"/>
      <c r="JQ392" s="217"/>
      <c r="JR392" s="217"/>
      <c r="JS392" s="217"/>
      <c r="JT392" s="217"/>
      <c r="JU392" s="217"/>
      <c r="JV392" s="217"/>
      <c r="JW392" s="217"/>
      <c r="JX392" s="217"/>
      <c r="JY392" s="217"/>
      <c r="JZ392" s="217"/>
      <c r="KA392" s="217"/>
      <c r="KB392" s="217"/>
      <c r="KC392" s="217"/>
      <c r="KD392" s="217"/>
      <c r="KE392" s="217"/>
      <c r="KF392" s="217"/>
      <c r="KG392" s="217"/>
      <c r="KH392" s="217"/>
      <c r="KI392" s="217"/>
      <c r="KJ392" s="217"/>
      <c r="KK392" s="217"/>
      <c r="KL392" s="217"/>
      <c r="KM392" s="217"/>
      <c r="KN392" s="217"/>
      <c r="KO392" s="217"/>
      <c r="KP392" s="217"/>
      <c r="KQ392" s="217"/>
      <c r="KR392" s="217"/>
      <c r="KS392" s="217"/>
      <c r="KT392" s="217"/>
      <c r="KU392" s="217"/>
      <c r="KV392" s="217"/>
      <c r="KW392" s="217"/>
      <c r="KX392" s="217"/>
      <c r="KY392" s="217"/>
      <c r="KZ392" s="217"/>
      <c r="LA392" s="217"/>
      <c r="LB392" s="217"/>
      <c r="LC392" s="217"/>
      <c r="LD392" s="217"/>
      <c r="LE392" s="217"/>
      <c r="LF392" s="217"/>
      <c r="LG392" s="217"/>
      <c r="LH392" s="217"/>
      <c r="LI392" s="217"/>
      <c r="LJ392" s="217"/>
      <c r="LK392" s="217"/>
      <c r="LL392" s="217"/>
      <c r="LM392" s="217"/>
      <c r="LN392" s="217"/>
      <c r="LO392" s="217"/>
    </row>
    <row r="393" spans="7:327" x14ac:dyDescent="0.2"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217"/>
      <c r="W393" s="217"/>
      <c r="X393" s="217"/>
      <c r="Y393" s="217"/>
      <c r="Z393" s="217"/>
      <c r="AA393" s="217"/>
      <c r="AB393" s="217"/>
      <c r="AC393" s="217"/>
      <c r="AD393" s="217"/>
      <c r="AE393" s="217"/>
      <c r="AF393" s="217"/>
      <c r="AG393" s="217"/>
      <c r="AH393" s="217"/>
      <c r="AI393" s="217"/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  <c r="AW393" s="217"/>
      <c r="AX393" s="217"/>
      <c r="AY393" s="217"/>
      <c r="AZ393" s="217"/>
      <c r="BA393" s="217"/>
      <c r="BB393" s="217"/>
      <c r="BC393" s="217"/>
      <c r="BD393" s="217"/>
      <c r="BE393" s="217"/>
      <c r="BF393" s="217"/>
      <c r="BG393" s="217"/>
      <c r="BH393" s="217"/>
      <c r="BI393" s="217"/>
      <c r="BJ393" s="217"/>
      <c r="BK393" s="217"/>
      <c r="BL393" s="217"/>
      <c r="BM393" s="217"/>
      <c r="BN393" s="217"/>
      <c r="BO393" s="217"/>
      <c r="BP393" s="217"/>
      <c r="BQ393" s="217"/>
      <c r="BR393" s="217"/>
      <c r="BS393" s="217"/>
      <c r="BT393" s="217"/>
      <c r="BU393" s="217"/>
      <c r="BV393" s="217"/>
      <c r="BW393" s="217"/>
      <c r="BX393" s="217"/>
      <c r="BY393" s="217"/>
      <c r="BZ393" s="217"/>
      <c r="CA393" s="217"/>
      <c r="CB393" s="217"/>
      <c r="CC393" s="217"/>
      <c r="CD393" s="217"/>
      <c r="CE393" s="217"/>
      <c r="CF393" s="217"/>
      <c r="CG393" s="217"/>
      <c r="CH393" s="217"/>
      <c r="CI393" s="217"/>
      <c r="CJ393" s="217"/>
      <c r="CK393" s="217"/>
      <c r="CL393" s="217"/>
      <c r="CM393" s="217"/>
      <c r="CN393" s="217"/>
      <c r="CO393" s="217"/>
      <c r="CP393" s="217"/>
      <c r="CQ393" s="217"/>
      <c r="CR393" s="217"/>
      <c r="CS393" s="217"/>
      <c r="CT393" s="217"/>
      <c r="CU393" s="217"/>
      <c r="CV393" s="217"/>
      <c r="CW393" s="217"/>
      <c r="CX393" s="217"/>
      <c r="CY393" s="217"/>
      <c r="CZ393" s="217"/>
      <c r="DA393" s="217"/>
      <c r="DB393" s="217"/>
      <c r="DC393" s="217"/>
      <c r="DD393" s="217"/>
      <c r="DE393" s="217"/>
      <c r="DF393" s="217"/>
      <c r="DG393" s="217"/>
      <c r="DH393" s="217"/>
      <c r="DI393" s="217"/>
      <c r="DJ393" s="217"/>
      <c r="DK393" s="217"/>
      <c r="DL393" s="217"/>
      <c r="DM393" s="217"/>
      <c r="DN393" s="217"/>
      <c r="DO393" s="217"/>
      <c r="DP393" s="217"/>
      <c r="DQ393" s="217"/>
      <c r="DR393" s="217"/>
      <c r="DS393" s="217"/>
      <c r="DT393" s="217"/>
      <c r="DU393" s="217"/>
      <c r="DV393" s="217"/>
      <c r="DW393" s="217"/>
      <c r="DX393" s="217"/>
      <c r="DY393" s="217"/>
      <c r="DZ393" s="217"/>
      <c r="EA393" s="217"/>
      <c r="EB393" s="217"/>
      <c r="EC393" s="217"/>
      <c r="ED393" s="217"/>
      <c r="EE393" s="217"/>
      <c r="EF393" s="217"/>
      <c r="EG393" s="217"/>
      <c r="EH393" s="217"/>
      <c r="EI393" s="217"/>
      <c r="EJ393" s="217"/>
      <c r="EK393" s="217"/>
      <c r="EL393" s="217"/>
      <c r="EM393" s="217"/>
      <c r="EN393" s="217"/>
      <c r="EO393" s="217"/>
      <c r="EP393" s="217"/>
      <c r="EQ393" s="217"/>
      <c r="ER393" s="217"/>
      <c r="ES393" s="217"/>
      <c r="ET393" s="217"/>
      <c r="EU393" s="217"/>
      <c r="EV393" s="217"/>
      <c r="EW393" s="217"/>
      <c r="EX393" s="217"/>
      <c r="EY393" s="217"/>
      <c r="EZ393" s="217"/>
      <c r="FA393" s="217"/>
      <c r="FB393" s="217"/>
      <c r="FC393" s="217"/>
      <c r="FD393" s="217"/>
      <c r="FE393" s="217"/>
      <c r="FF393" s="217"/>
      <c r="FG393" s="217"/>
      <c r="FH393" s="217"/>
      <c r="FI393" s="217"/>
      <c r="FJ393" s="217"/>
      <c r="FK393" s="217"/>
      <c r="FL393" s="217"/>
      <c r="FM393" s="217"/>
      <c r="FN393" s="217"/>
      <c r="FO393" s="217"/>
      <c r="FP393" s="217"/>
      <c r="FQ393" s="217"/>
      <c r="FR393" s="217"/>
      <c r="FS393" s="217"/>
      <c r="FT393" s="217"/>
      <c r="FU393" s="217"/>
      <c r="FV393" s="217"/>
      <c r="FW393" s="217"/>
      <c r="FX393" s="217"/>
      <c r="FY393" s="217"/>
      <c r="FZ393" s="217"/>
      <c r="GA393" s="217"/>
      <c r="GB393" s="217"/>
      <c r="GC393" s="217"/>
      <c r="GD393" s="217"/>
      <c r="GE393" s="217"/>
      <c r="GF393" s="217"/>
      <c r="GG393" s="217"/>
      <c r="GH393" s="217"/>
      <c r="GI393" s="217"/>
      <c r="GJ393" s="217"/>
      <c r="GK393" s="217"/>
      <c r="GL393" s="217"/>
      <c r="GM393" s="217"/>
      <c r="GN393" s="217"/>
      <c r="GO393" s="217"/>
      <c r="GP393" s="217"/>
      <c r="GQ393" s="217"/>
      <c r="GR393" s="217"/>
      <c r="GS393" s="217"/>
      <c r="GT393" s="217"/>
      <c r="GU393" s="217"/>
      <c r="GV393" s="217"/>
      <c r="GW393" s="217"/>
      <c r="GX393" s="217"/>
      <c r="GY393" s="217"/>
      <c r="GZ393" s="217"/>
      <c r="HA393" s="217"/>
      <c r="HB393" s="217"/>
      <c r="HC393" s="217"/>
      <c r="HD393" s="217"/>
      <c r="HE393" s="217"/>
      <c r="HF393" s="217"/>
      <c r="HG393" s="217"/>
      <c r="HH393" s="217"/>
      <c r="HI393" s="217"/>
      <c r="HJ393" s="217"/>
      <c r="HK393" s="217"/>
      <c r="HL393" s="217"/>
      <c r="HM393" s="217"/>
      <c r="HN393" s="217"/>
      <c r="HO393" s="217"/>
      <c r="HP393" s="217"/>
      <c r="HQ393" s="217"/>
      <c r="HR393" s="217"/>
      <c r="HS393" s="217"/>
      <c r="HT393" s="217"/>
      <c r="HU393" s="217"/>
      <c r="HV393" s="217"/>
      <c r="HW393" s="217"/>
      <c r="HX393" s="217"/>
      <c r="HY393" s="217"/>
      <c r="HZ393" s="217"/>
      <c r="IA393" s="217"/>
      <c r="IB393" s="217"/>
      <c r="IC393" s="217"/>
      <c r="ID393" s="217"/>
      <c r="IE393" s="217"/>
      <c r="IF393" s="217"/>
      <c r="IG393" s="217"/>
      <c r="IH393" s="217"/>
      <c r="II393" s="217"/>
      <c r="IJ393" s="217"/>
      <c r="IK393" s="217"/>
      <c r="IL393" s="217"/>
      <c r="IM393" s="217"/>
      <c r="IN393" s="217"/>
      <c r="IO393" s="217"/>
      <c r="IP393" s="217"/>
      <c r="IQ393" s="217"/>
      <c r="IR393" s="217"/>
      <c r="IS393" s="217"/>
      <c r="IT393" s="217"/>
      <c r="IU393" s="217"/>
      <c r="IV393" s="217"/>
      <c r="IW393" s="217"/>
      <c r="IX393" s="217"/>
      <c r="IY393" s="217"/>
      <c r="IZ393" s="217"/>
      <c r="JA393" s="217"/>
      <c r="JB393" s="217"/>
      <c r="JC393" s="217"/>
      <c r="JD393" s="217"/>
      <c r="JE393" s="217"/>
      <c r="JF393" s="217"/>
      <c r="JG393" s="217"/>
      <c r="JH393" s="217"/>
      <c r="JI393" s="217"/>
      <c r="JJ393" s="217"/>
      <c r="JK393" s="217"/>
      <c r="JL393" s="217"/>
      <c r="JM393" s="217"/>
      <c r="JN393" s="217"/>
      <c r="JO393" s="217"/>
      <c r="JP393" s="217"/>
      <c r="JQ393" s="217"/>
      <c r="JR393" s="217"/>
      <c r="JS393" s="217"/>
      <c r="JT393" s="217"/>
      <c r="JU393" s="217"/>
      <c r="JV393" s="217"/>
      <c r="JW393" s="217"/>
      <c r="JX393" s="217"/>
      <c r="JY393" s="217"/>
      <c r="JZ393" s="217"/>
      <c r="KA393" s="217"/>
      <c r="KB393" s="217"/>
      <c r="KC393" s="217"/>
      <c r="KD393" s="217"/>
      <c r="KE393" s="217"/>
      <c r="KF393" s="217"/>
      <c r="KG393" s="217"/>
      <c r="KH393" s="217"/>
      <c r="KI393" s="217"/>
      <c r="KJ393" s="217"/>
      <c r="KK393" s="217"/>
      <c r="KL393" s="217"/>
      <c r="KM393" s="217"/>
      <c r="KN393" s="217"/>
      <c r="KO393" s="217"/>
      <c r="KP393" s="217"/>
      <c r="KQ393" s="217"/>
      <c r="KR393" s="217"/>
      <c r="KS393" s="217"/>
      <c r="KT393" s="217"/>
      <c r="KU393" s="217"/>
      <c r="KV393" s="217"/>
      <c r="KW393" s="217"/>
      <c r="KX393" s="217"/>
      <c r="KY393" s="217"/>
      <c r="KZ393" s="217"/>
      <c r="LA393" s="217"/>
      <c r="LB393" s="217"/>
      <c r="LC393" s="217"/>
      <c r="LD393" s="217"/>
      <c r="LE393" s="217"/>
      <c r="LF393" s="217"/>
      <c r="LG393" s="217"/>
      <c r="LH393" s="217"/>
      <c r="LI393" s="217"/>
      <c r="LJ393" s="217"/>
      <c r="LK393" s="217"/>
      <c r="LL393" s="217"/>
      <c r="LM393" s="217"/>
      <c r="LN393" s="217"/>
      <c r="LO393" s="217"/>
    </row>
    <row r="394" spans="7:327" x14ac:dyDescent="0.2"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  <c r="AW394" s="217"/>
      <c r="AX394" s="217"/>
      <c r="AY394" s="217"/>
      <c r="AZ394" s="217"/>
      <c r="BA394" s="217"/>
      <c r="BB394" s="217"/>
      <c r="BC394" s="217"/>
      <c r="BD394" s="217"/>
      <c r="BE394" s="217"/>
      <c r="BF394" s="217"/>
      <c r="BG394" s="217"/>
      <c r="BH394" s="217"/>
      <c r="BI394" s="217"/>
      <c r="BJ394" s="217"/>
      <c r="BK394" s="217"/>
      <c r="BL394" s="217"/>
      <c r="BM394" s="217"/>
      <c r="BN394" s="217"/>
      <c r="BO394" s="217"/>
      <c r="BP394" s="217"/>
      <c r="BQ394" s="217"/>
      <c r="BR394" s="217"/>
      <c r="BS394" s="217"/>
      <c r="BT394" s="217"/>
      <c r="BU394" s="217"/>
      <c r="BV394" s="217"/>
      <c r="BW394" s="217"/>
      <c r="BX394" s="217"/>
      <c r="BY394" s="217"/>
      <c r="BZ394" s="217"/>
      <c r="CA394" s="217"/>
      <c r="CB394" s="217"/>
      <c r="CC394" s="217"/>
      <c r="CD394" s="217"/>
      <c r="CE394" s="217"/>
      <c r="CF394" s="217"/>
      <c r="CG394" s="217"/>
      <c r="CH394" s="217"/>
      <c r="CI394" s="217"/>
      <c r="CJ394" s="217"/>
      <c r="CK394" s="217"/>
      <c r="CL394" s="217"/>
      <c r="CM394" s="217"/>
      <c r="CN394" s="217"/>
      <c r="CO394" s="217"/>
      <c r="CP394" s="217"/>
      <c r="CQ394" s="217"/>
      <c r="CR394" s="217"/>
      <c r="CS394" s="217"/>
      <c r="CT394" s="217"/>
      <c r="CU394" s="217"/>
      <c r="CV394" s="217"/>
      <c r="CW394" s="217"/>
      <c r="CX394" s="217"/>
      <c r="CY394" s="217"/>
      <c r="CZ394" s="217"/>
      <c r="DA394" s="217"/>
      <c r="DB394" s="217"/>
      <c r="DC394" s="217"/>
      <c r="DD394" s="217"/>
      <c r="DE394" s="217"/>
      <c r="DF394" s="217"/>
      <c r="DG394" s="217"/>
      <c r="DH394" s="217"/>
      <c r="DI394" s="217"/>
      <c r="DJ394" s="217"/>
      <c r="DK394" s="217"/>
      <c r="DL394" s="217"/>
      <c r="DM394" s="217"/>
      <c r="DN394" s="217"/>
      <c r="DO394" s="217"/>
      <c r="DP394" s="217"/>
      <c r="DQ394" s="217"/>
      <c r="DR394" s="217"/>
      <c r="DS394" s="217"/>
      <c r="DT394" s="217"/>
      <c r="DU394" s="217"/>
      <c r="DV394" s="217"/>
      <c r="DW394" s="217"/>
      <c r="DX394" s="217"/>
      <c r="DY394" s="217"/>
      <c r="DZ394" s="217"/>
      <c r="EA394" s="217"/>
      <c r="EB394" s="217"/>
      <c r="EC394" s="217"/>
      <c r="ED394" s="217"/>
      <c r="EE394" s="217"/>
      <c r="EF394" s="217"/>
      <c r="EG394" s="217"/>
      <c r="EH394" s="217"/>
      <c r="EI394" s="217"/>
      <c r="EJ394" s="217"/>
      <c r="EK394" s="217"/>
      <c r="EL394" s="217"/>
      <c r="EM394" s="217"/>
      <c r="EN394" s="217"/>
      <c r="EO394" s="217"/>
      <c r="EP394" s="217"/>
      <c r="EQ394" s="217"/>
      <c r="ER394" s="217"/>
      <c r="ES394" s="217"/>
      <c r="ET394" s="217"/>
      <c r="EU394" s="217"/>
      <c r="EV394" s="217"/>
      <c r="EW394" s="217"/>
      <c r="EX394" s="217"/>
      <c r="EY394" s="217"/>
      <c r="EZ394" s="217"/>
      <c r="FA394" s="217"/>
      <c r="FB394" s="217"/>
      <c r="FC394" s="217"/>
      <c r="FD394" s="217"/>
      <c r="FE394" s="217"/>
      <c r="FF394" s="217"/>
      <c r="FG394" s="217"/>
      <c r="FH394" s="217"/>
      <c r="FI394" s="217"/>
      <c r="FJ394" s="217"/>
      <c r="FK394" s="217"/>
      <c r="FL394" s="217"/>
      <c r="FM394" s="217"/>
      <c r="FN394" s="217"/>
      <c r="FO394" s="217"/>
      <c r="FP394" s="217"/>
      <c r="FQ394" s="217"/>
      <c r="FR394" s="217"/>
      <c r="FS394" s="217"/>
      <c r="FT394" s="217"/>
      <c r="FU394" s="217"/>
      <c r="FV394" s="217"/>
      <c r="FW394" s="217"/>
      <c r="FX394" s="217"/>
      <c r="FY394" s="217"/>
      <c r="FZ394" s="217"/>
      <c r="GA394" s="217"/>
      <c r="GB394" s="217"/>
      <c r="GC394" s="217"/>
      <c r="GD394" s="217"/>
      <c r="GE394" s="217"/>
      <c r="GF394" s="217"/>
      <c r="GG394" s="217"/>
      <c r="GH394" s="217"/>
      <c r="GI394" s="217"/>
      <c r="GJ394" s="217"/>
      <c r="GK394" s="217"/>
      <c r="GL394" s="217"/>
      <c r="GM394" s="217"/>
      <c r="GN394" s="217"/>
      <c r="GO394" s="217"/>
      <c r="GP394" s="217"/>
      <c r="GQ394" s="217"/>
      <c r="GR394" s="217"/>
      <c r="GS394" s="217"/>
      <c r="GT394" s="217"/>
      <c r="GU394" s="217"/>
      <c r="GV394" s="217"/>
      <c r="GW394" s="217"/>
      <c r="GX394" s="217"/>
      <c r="GY394" s="217"/>
      <c r="GZ394" s="217"/>
      <c r="HA394" s="217"/>
      <c r="HB394" s="217"/>
      <c r="HC394" s="217"/>
      <c r="HD394" s="217"/>
      <c r="HE394" s="217"/>
      <c r="HF394" s="217"/>
      <c r="HG394" s="217"/>
      <c r="HH394" s="217"/>
      <c r="HI394" s="217"/>
      <c r="HJ394" s="217"/>
      <c r="HK394" s="217"/>
      <c r="HL394" s="217"/>
      <c r="HM394" s="217"/>
      <c r="HN394" s="217"/>
      <c r="HO394" s="217"/>
      <c r="HP394" s="217"/>
      <c r="HQ394" s="217"/>
      <c r="HR394" s="217"/>
      <c r="HS394" s="217"/>
      <c r="HT394" s="217"/>
      <c r="HU394" s="217"/>
      <c r="HV394" s="217"/>
      <c r="HW394" s="217"/>
      <c r="HX394" s="217"/>
      <c r="HY394" s="217"/>
      <c r="HZ394" s="217"/>
      <c r="IA394" s="217"/>
      <c r="IB394" s="217"/>
      <c r="IC394" s="217"/>
      <c r="ID394" s="217"/>
      <c r="IE394" s="217"/>
      <c r="IF394" s="217"/>
      <c r="IG394" s="217"/>
      <c r="IH394" s="217"/>
      <c r="II394" s="217"/>
      <c r="IJ394" s="217"/>
      <c r="IK394" s="217"/>
      <c r="IL394" s="217"/>
      <c r="IM394" s="217"/>
      <c r="IN394" s="217"/>
      <c r="IO394" s="217"/>
      <c r="IP394" s="217"/>
      <c r="IQ394" s="217"/>
      <c r="IR394" s="217"/>
      <c r="IS394" s="217"/>
      <c r="IT394" s="217"/>
      <c r="IU394" s="217"/>
      <c r="IV394" s="217"/>
      <c r="IW394" s="217"/>
      <c r="IX394" s="217"/>
      <c r="IY394" s="217"/>
      <c r="IZ394" s="217"/>
      <c r="JA394" s="217"/>
      <c r="JB394" s="217"/>
      <c r="JC394" s="217"/>
      <c r="JD394" s="217"/>
      <c r="JE394" s="217"/>
      <c r="JF394" s="217"/>
      <c r="JG394" s="217"/>
      <c r="JH394" s="217"/>
      <c r="JI394" s="217"/>
      <c r="JJ394" s="217"/>
      <c r="JK394" s="217"/>
      <c r="JL394" s="217"/>
      <c r="JM394" s="217"/>
      <c r="JN394" s="217"/>
      <c r="JO394" s="217"/>
      <c r="JP394" s="217"/>
      <c r="JQ394" s="217"/>
      <c r="JR394" s="217"/>
      <c r="JS394" s="217"/>
      <c r="JT394" s="217"/>
      <c r="JU394" s="217"/>
      <c r="JV394" s="217"/>
      <c r="JW394" s="217"/>
      <c r="JX394" s="217"/>
      <c r="JY394" s="217"/>
      <c r="JZ394" s="217"/>
      <c r="KA394" s="217"/>
      <c r="KB394" s="217"/>
      <c r="KC394" s="217"/>
      <c r="KD394" s="217"/>
      <c r="KE394" s="217"/>
      <c r="KF394" s="217"/>
      <c r="KG394" s="217"/>
      <c r="KH394" s="217"/>
      <c r="KI394" s="217"/>
      <c r="KJ394" s="217"/>
      <c r="KK394" s="217"/>
      <c r="KL394" s="217"/>
      <c r="KM394" s="217"/>
      <c r="KN394" s="217"/>
      <c r="KO394" s="217"/>
      <c r="KP394" s="217"/>
      <c r="KQ394" s="217"/>
      <c r="KR394" s="217"/>
      <c r="KS394" s="217"/>
      <c r="KT394" s="217"/>
      <c r="KU394" s="217"/>
      <c r="KV394" s="217"/>
      <c r="KW394" s="217"/>
      <c r="KX394" s="217"/>
      <c r="KY394" s="217"/>
      <c r="KZ394" s="217"/>
      <c r="LA394" s="217"/>
      <c r="LB394" s="217"/>
      <c r="LC394" s="217"/>
      <c r="LD394" s="217"/>
      <c r="LE394" s="217"/>
      <c r="LF394" s="217"/>
      <c r="LG394" s="217"/>
      <c r="LH394" s="217"/>
      <c r="LI394" s="217"/>
      <c r="LJ394" s="217"/>
      <c r="LK394" s="217"/>
      <c r="LL394" s="217"/>
      <c r="LM394" s="217"/>
      <c r="LN394" s="217"/>
      <c r="LO394" s="217"/>
    </row>
    <row r="395" spans="7:327" x14ac:dyDescent="0.2"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  <c r="AA395" s="217"/>
      <c r="AB395" s="217"/>
      <c r="AC395" s="217"/>
      <c r="AD395" s="217"/>
      <c r="AE395" s="217"/>
      <c r="AF395" s="217"/>
      <c r="AG395" s="217"/>
      <c r="AH395" s="217"/>
      <c r="AI395" s="217"/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  <c r="AW395" s="217"/>
      <c r="AX395" s="217"/>
      <c r="AY395" s="217"/>
      <c r="AZ395" s="217"/>
      <c r="BA395" s="217"/>
      <c r="BB395" s="217"/>
      <c r="BC395" s="217"/>
      <c r="BD395" s="217"/>
      <c r="BE395" s="217"/>
      <c r="BF395" s="217"/>
      <c r="BG395" s="217"/>
      <c r="BH395" s="217"/>
      <c r="BI395" s="217"/>
      <c r="BJ395" s="217"/>
      <c r="BK395" s="217"/>
      <c r="BL395" s="217"/>
      <c r="BM395" s="217"/>
      <c r="BN395" s="217"/>
      <c r="BO395" s="217"/>
      <c r="BP395" s="217"/>
      <c r="BQ395" s="217"/>
      <c r="BR395" s="217"/>
      <c r="BS395" s="217"/>
      <c r="BT395" s="217"/>
      <c r="BU395" s="217"/>
      <c r="BV395" s="217"/>
      <c r="BW395" s="217"/>
      <c r="BX395" s="217"/>
      <c r="BY395" s="217"/>
      <c r="BZ395" s="217"/>
      <c r="CA395" s="217"/>
      <c r="CB395" s="217"/>
      <c r="CC395" s="217"/>
      <c r="CD395" s="217"/>
      <c r="CE395" s="217"/>
      <c r="CF395" s="217"/>
      <c r="CG395" s="217"/>
      <c r="CH395" s="217"/>
      <c r="CI395" s="217"/>
      <c r="CJ395" s="217"/>
      <c r="CK395" s="217"/>
      <c r="CL395" s="217"/>
      <c r="CM395" s="217"/>
      <c r="CN395" s="217"/>
      <c r="CO395" s="217"/>
      <c r="CP395" s="217"/>
      <c r="CQ395" s="217"/>
      <c r="CR395" s="217"/>
      <c r="CS395" s="217"/>
      <c r="CT395" s="217"/>
      <c r="CU395" s="217"/>
      <c r="CV395" s="217"/>
      <c r="CW395" s="217"/>
      <c r="CX395" s="217"/>
      <c r="CY395" s="217"/>
      <c r="CZ395" s="217"/>
      <c r="DA395" s="217"/>
      <c r="DB395" s="217"/>
      <c r="DC395" s="217"/>
      <c r="DD395" s="217"/>
      <c r="DE395" s="217"/>
      <c r="DF395" s="217"/>
      <c r="DG395" s="217"/>
      <c r="DH395" s="217"/>
      <c r="DI395" s="217"/>
      <c r="DJ395" s="217"/>
      <c r="DK395" s="217"/>
      <c r="DL395" s="217"/>
      <c r="DM395" s="217"/>
      <c r="DN395" s="217"/>
      <c r="DO395" s="217"/>
      <c r="DP395" s="217"/>
      <c r="DQ395" s="217"/>
      <c r="DR395" s="217"/>
      <c r="DS395" s="217"/>
      <c r="DT395" s="217"/>
      <c r="DU395" s="217"/>
      <c r="DV395" s="217"/>
      <c r="DW395" s="217"/>
      <c r="DX395" s="217"/>
      <c r="DY395" s="217"/>
      <c r="DZ395" s="217"/>
      <c r="EA395" s="217"/>
      <c r="EB395" s="217"/>
      <c r="EC395" s="217"/>
      <c r="ED395" s="217"/>
      <c r="EE395" s="217"/>
      <c r="EF395" s="217"/>
      <c r="EG395" s="217"/>
      <c r="EH395" s="217"/>
      <c r="EI395" s="217"/>
      <c r="EJ395" s="217"/>
      <c r="EK395" s="217"/>
      <c r="EL395" s="217"/>
      <c r="EM395" s="217"/>
      <c r="EN395" s="217"/>
      <c r="EO395" s="217"/>
      <c r="EP395" s="217"/>
      <c r="EQ395" s="217"/>
      <c r="ER395" s="217"/>
      <c r="ES395" s="217"/>
      <c r="ET395" s="217"/>
      <c r="EU395" s="217"/>
      <c r="EV395" s="217"/>
      <c r="EW395" s="217"/>
      <c r="EX395" s="217"/>
      <c r="EY395" s="217"/>
      <c r="EZ395" s="217"/>
      <c r="FA395" s="217"/>
      <c r="FB395" s="217"/>
      <c r="FC395" s="217"/>
      <c r="FD395" s="217"/>
      <c r="FE395" s="217"/>
      <c r="FF395" s="217"/>
      <c r="FG395" s="217"/>
      <c r="FH395" s="217"/>
      <c r="FI395" s="217"/>
      <c r="FJ395" s="217"/>
      <c r="FK395" s="217"/>
      <c r="FL395" s="217"/>
      <c r="FM395" s="217"/>
      <c r="FN395" s="217"/>
      <c r="FO395" s="217"/>
      <c r="FP395" s="217"/>
      <c r="FQ395" s="217"/>
      <c r="FR395" s="217"/>
      <c r="FS395" s="217"/>
      <c r="FT395" s="217"/>
      <c r="FU395" s="217"/>
      <c r="FV395" s="217"/>
      <c r="FW395" s="217"/>
      <c r="FX395" s="217"/>
      <c r="FY395" s="217"/>
      <c r="FZ395" s="217"/>
      <c r="GA395" s="217"/>
      <c r="GB395" s="217"/>
      <c r="GC395" s="217"/>
      <c r="GD395" s="217"/>
      <c r="GE395" s="217"/>
      <c r="GF395" s="217"/>
      <c r="GG395" s="217"/>
      <c r="GH395" s="217"/>
      <c r="GI395" s="217"/>
      <c r="GJ395" s="217"/>
      <c r="GK395" s="217"/>
      <c r="GL395" s="217"/>
      <c r="GM395" s="217"/>
      <c r="GN395" s="217"/>
      <c r="GO395" s="217"/>
      <c r="GP395" s="217"/>
      <c r="GQ395" s="217"/>
      <c r="GR395" s="217"/>
      <c r="GS395" s="217"/>
      <c r="GT395" s="217"/>
      <c r="GU395" s="217"/>
      <c r="GV395" s="217"/>
      <c r="GW395" s="217"/>
      <c r="GX395" s="217"/>
      <c r="GY395" s="217"/>
      <c r="GZ395" s="217"/>
      <c r="HA395" s="217"/>
      <c r="HB395" s="217"/>
      <c r="HC395" s="217"/>
      <c r="HD395" s="217"/>
      <c r="HE395" s="217"/>
      <c r="HF395" s="217"/>
      <c r="HG395" s="217"/>
      <c r="HH395" s="217"/>
      <c r="HI395" s="217"/>
      <c r="HJ395" s="217"/>
      <c r="HK395" s="217"/>
      <c r="HL395" s="217"/>
      <c r="HM395" s="217"/>
      <c r="HN395" s="217"/>
      <c r="HO395" s="217"/>
      <c r="HP395" s="217"/>
      <c r="HQ395" s="217"/>
      <c r="HR395" s="217"/>
      <c r="HS395" s="217"/>
      <c r="HT395" s="217"/>
      <c r="HU395" s="217"/>
      <c r="HV395" s="217"/>
      <c r="HW395" s="217"/>
      <c r="HX395" s="217"/>
      <c r="HY395" s="217"/>
      <c r="HZ395" s="217"/>
      <c r="IA395" s="217"/>
      <c r="IB395" s="217"/>
      <c r="IC395" s="217"/>
      <c r="ID395" s="217"/>
      <c r="IE395" s="217"/>
      <c r="IF395" s="217"/>
      <c r="IG395" s="217"/>
      <c r="IH395" s="217"/>
      <c r="II395" s="217"/>
      <c r="IJ395" s="217"/>
      <c r="IK395" s="217"/>
      <c r="IL395" s="217"/>
      <c r="IM395" s="217"/>
      <c r="IN395" s="217"/>
      <c r="IO395" s="217"/>
      <c r="IP395" s="217"/>
      <c r="IQ395" s="217"/>
      <c r="IR395" s="217"/>
      <c r="IS395" s="217"/>
      <c r="IT395" s="217"/>
      <c r="IU395" s="217"/>
      <c r="IV395" s="217"/>
      <c r="IW395" s="217"/>
      <c r="IX395" s="217"/>
      <c r="IY395" s="217"/>
      <c r="IZ395" s="217"/>
      <c r="JA395" s="217"/>
      <c r="JB395" s="217"/>
      <c r="JC395" s="217"/>
      <c r="JD395" s="217"/>
      <c r="JE395" s="217"/>
      <c r="JF395" s="217"/>
      <c r="JG395" s="217"/>
      <c r="JH395" s="217"/>
      <c r="JI395" s="217"/>
      <c r="JJ395" s="217"/>
      <c r="JK395" s="217"/>
      <c r="JL395" s="217"/>
      <c r="JM395" s="217"/>
      <c r="JN395" s="217"/>
      <c r="JO395" s="217"/>
      <c r="JP395" s="217"/>
      <c r="JQ395" s="217"/>
      <c r="JR395" s="217"/>
      <c r="JS395" s="217"/>
      <c r="JT395" s="217"/>
      <c r="JU395" s="217"/>
      <c r="JV395" s="217"/>
      <c r="JW395" s="217"/>
      <c r="JX395" s="217"/>
      <c r="JY395" s="217"/>
      <c r="JZ395" s="217"/>
      <c r="KA395" s="217"/>
      <c r="KB395" s="217"/>
      <c r="KC395" s="217"/>
      <c r="KD395" s="217"/>
      <c r="KE395" s="217"/>
      <c r="KF395" s="217"/>
      <c r="KG395" s="217"/>
      <c r="KH395" s="217"/>
      <c r="KI395" s="217"/>
      <c r="KJ395" s="217"/>
      <c r="KK395" s="217"/>
      <c r="KL395" s="217"/>
      <c r="KM395" s="217"/>
      <c r="KN395" s="217"/>
      <c r="KO395" s="217"/>
      <c r="KP395" s="217"/>
      <c r="KQ395" s="217"/>
      <c r="KR395" s="217"/>
      <c r="KS395" s="217"/>
      <c r="KT395" s="217"/>
      <c r="KU395" s="217"/>
      <c r="KV395" s="217"/>
      <c r="KW395" s="217"/>
      <c r="KX395" s="217"/>
      <c r="KY395" s="217"/>
      <c r="KZ395" s="217"/>
      <c r="LA395" s="217"/>
      <c r="LB395" s="217"/>
      <c r="LC395" s="217"/>
      <c r="LD395" s="217"/>
      <c r="LE395" s="217"/>
      <c r="LF395" s="217"/>
      <c r="LG395" s="217"/>
      <c r="LH395" s="217"/>
      <c r="LI395" s="217"/>
      <c r="LJ395" s="217"/>
      <c r="LK395" s="217"/>
      <c r="LL395" s="217"/>
      <c r="LM395" s="217"/>
      <c r="LN395" s="217"/>
      <c r="LO395" s="217"/>
    </row>
    <row r="396" spans="7:327" x14ac:dyDescent="0.2"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  <c r="AA396" s="217"/>
      <c r="AB396" s="217"/>
      <c r="AC396" s="217"/>
      <c r="AD396" s="217"/>
      <c r="AE396" s="217"/>
      <c r="AF396" s="217"/>
      <c r="AG396" s="217"/>
      <c r="AH396" s="217"/>
      <c r="AI396" s="217"/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  <c r="AW396" s="217"/>
      <c r="AX396" s="217"/>
      <c r="AY396" s="217"/>
      <c r="AZ396" s="217"/>
      <c r="BA396" s="217"/>
      <c r="BB396" s="217"/>
      <c r="BC396" s="217"/>
      <c r="BD396" s="217"/>
      <c r="BE396" s="217"/>
      <c r="BF396" s="217"/>
      <c r="BG396" s="217"/>
      <c r="BH396" s="217"/>
      <c r="BI396" s="217"/>
      <c r="BJ396" s="217"/>
      <c r="BK396" s="217"/>
      <c r="BL396" s="217"/>
      <c r="BM396" s="217"/>
      <c r="BN396" s="217"/>
      <c r="BO396" s="217"/>
      <c r="BP396" s="217"/>
      <c r="BQ396" s="217"/>
      <c r="BR396" s="217"/>
      <c r="BS396" s="217"/>
      <c r="BT396" s="217"/>
      <c r="BU396" s="217"/>
      <c r="BV396" s="217"/>
      <c r="BW396" s="217"/>
      <c r="BX396" s="217"/>
      <c r="BY396" s="217"/>
      <c r="BZ396" s="217"/>
      <c r="CA396" s="217"/>
      <c r="CB396" s="217"/>
      <c r="CC396" s="217"/>
      <c r="CD396" s="217"/>
      <c r="CE396" s="217"/>
      <c r="CF396" s="217"/>
      <c r="CG396" s="217"/>
      <c r="CH396" s="217"/>
      <c r="CI396" s="217"/>
      <c r="CJ396" s="217"/>
      <c r="CK396" s="217"/>
      <c r="CL396" s="217"/>
      <c r="CM396" s="217"/>
      <c r="CN396" s="217"/>
      <c r="CO396" s="217"/>
      <c r="CP396" s="217"/>
      <c r="CQ396" s="217"/>
      <c r="CR396" s="217"/>
      <c r="CS396" s="217"/>
      <c r="CT396" s="217"/>
      <c r="CU396" s="217"/>
      <c r="CV396" s="217"/>
      <c r="CW396" s="217"/>
      <c r="CX396" s="217"/>
      <c r="CY396" s="217"/>
      <c r="CZ396" s="217"/>
      <c r="DA396" s="217"/>
      <c r="DB396" s="217"/>
      <c r="DC396" s="217"/>
      <c r="DD396" s="217"/>
      <c r="DE396" s="217"/>
      <c r="DF396" s="217"/>
      <c r="DG396" s="217"/>
      <c r="DH396" s="217"/>
      <c r="DI396" s="217"/>
      <c r="DJ396" s="217"/>
      <c r="DK396" s="217"/>
      <c r="DL396" s="217"/>
      <c r="DM396" s="217"/>
      <c r="DN396" s="217"/>
      <c r="DO396" s="217"/>
      <c r="DP396" s="217"/>
      <c r="DQ396" s="217"/>
      <c r="DR396" s="217"/>
      <c r="DS396" s="217"/>
      <c r="DT396" s="217"/>
      <c r="DU396" s="217"/>
      <c r="DV396" s="217"/>
      <c r="DW396" s="217"/>
      <c r="DX396" s="217"/>
      <c r="DY396" s="217"/>
      <c r="DZ396" s="217"/>
      <c r="EA396" s="217"/>
      <c r="EB396" s="217"/>
      <c r="EC396" s="217"/>
      <c r="ED396" s="217"/>
      <c r="EE396" s="217"/>
      <c r="EF396" s="217"/>
      <c r="EG396" s="217"/>
      <c r="EH396" s="217"/>
      <c r="EI396" s="217"/>
      <c r="EJ396" s="217"/>
      <c r="EK396" s="217"/>
      <c r="EL396" s="217"/>
      <c r="EM396" s="217"/>
      <c r="EN396" s="217"/>
      <c r="EO396" s="217"/>
      <c r="EP396" s="217"/>
      <c r="EQ396" s="217"/>
      <c r="ER396" s="217"/>
      <c r="ES396" s="217"/>
      <c r="ET396" s="217"/>
      <c r="EU396" s="217"/>
      <c r="EV396" s="217"/>
      <c r="EW396" s="217"/>
      <c r="EX396" s="217"/>
      <c r="EY396" s="217"/>
      <c r="EZ396" s="217"/>
      <c r="FA396" s="217"/>
      <c r="FB396" s="217"/>
      <c r="FC396" s="217"/>
      <c r="FD396" s="217"/>
      <c r="FE396" s="217"/>
      <c r="FF396" s="217"/>
      <c r="FG396" s="217"/>
      <c r="FH396" s="217"/>
      <c r="FI396" s="217"/>
      <c r="FJ396" s="217"/>
      <c r="FK396" s="217"/>
      <c r="FL396" s="217"/>
      <c r="FM396" s="217"/>
      <c r="FN396" s="217"/>
      <c r="FO396" s="217"/>
      <c r="FP396" s="217"/>
      <c r="FQ396" s="217"/>
      <c r="FR396" s="217"/>
      <c r="FS396" s="217"/>
      <c r="FT396" s="217"/>
      <c r="FU396" s="217"/>
      <c r="FV396" s="217"/>
      <c r="FW396" s="217"/>
      <c r="FX396" s="217"/>
      <c r="FY396" s="217"/>
      <c r="FZ396" s="217"/>
      <c r="GA396" s="217"/>
      <c r="GB396" s="217"/>
      <c r="GC396" s="217"/>
      <c r="GD396" s="217"/>
      <c r="GE396" s="217"/>
      <c r="GF396" s="217"/>
      <c r="GG396" s="217"/>
      <c r="GH396" s="217"/>
      <c r="GI396" s="217"/>
      <c r="GJ396" s="217"/>
      <c r="GK396" s="217"/>
      <c r="GL396" s="217"/>
      <c r="GM396" s="217"/>
      <c r="GN396" s="217"/>
      <c r="GO396" s="217"/>
      <c r="GP396" s="217"/>
      <c r="GQ396" s="217"/>
      <c r="GR396" s="217"/>
      <c r="GS396" s="217"/>
      <c r="GT396" s="217"/>
      <c r="GU396" s="217"/>
      <c r="GV396" s="217"/>
      <c r="GW396" s="217"/>
      <c r="GX396" s="217"/>
      <c r="GY396" s="217"/>
      <c r="GZ396" s="217"/>
      <c r="HA396" s="217"/>
      <c r="HB396" s="217"/>
      <c r="HC396" s="217"/>
      <c r="HD396" s="217"/>
      <c r="HE396" s="217"/>
      <c r="HF396" s="217"/>
      <c r="HG396" s="217"/>
      <c r="HH396" s="217"/>
      <c r="HI396" s="217"/>
      <c r="HJ396" s="217"/>
      <c r="HK396" s="217"/>
      <c r="HL396" s="217"/>
      <c r="HM396" s="217"/>
      <c r="HN396" s="217"/>
      <c r="HO396" s="217"/>
      <c r="HP396" s="217"/>
      <c r="HQ396" s="217"/>
      <c r="HR396" s="217"/>
      <c r="HS396" s="217"/>
      <c r="HT396" s="217"/>
      <c r="HU396" s="217"/>
      <c r="HV396" s="217"/>
      <c r="HW396" s="217"/>
      <c r="HX396" s="217"/>
      <c r="HY396" s="217"/>
      <c r="HZ396" s="217"/>
      <c r="IA396" s="217"/>
      <c r="IB396" s="217"/>
      <c r="IC396" s="217"/>
      <c r="ID396" s="217"/>
      <c r="IE396" s="217"/>
      <c r="IF396" s="217"/>
      <c r="IG396" s="217"/>
      <c r="IH396" s="217"/>
      <c r="II396" s="217"/>
      <c r="IJ396" s="217"/>
      <c r="IK396" s="217"/>
      <c r="IL396" s="217"/>
      <c r="IM396" s="217"/>
      <c r="IN396" s="217"/>
      <c r="IO396" s="217"/>
      <c r="IP396" s="217"/>
      <c r="IQ396" s="217"/>
      <c r="IR396" s="217"/>
      <c r="IS396" s="217"/>
      <c r="IT396" s="217"/>
      <c r="IU396" s="217"/>
      <c r="IV396" s="217"/>
      <c r="IW396" s="217"/>
      <c r="IX396" s="217"/>
      <c r="IY396" s="217"/>
      <c r="IZ396" s="217"/>
      <c r="JA396" s="217"/>
      <c r="JB396" s="217"/>
      <c r="JC396" s="217"/>
      <c r="JD396" s="217"/>
      <c r="JE396" s="217"/>
      <c r="JF396" s="217"/>
      <c r="JG396" s="217"/>
      <c r="JH396" s="217"/>
      <c r="JI396" s="217"/>
      <c r="JJ396" s="217"/>
      <c r="JK396" s="217"/>
      <c r="JL396" s="217"/>
      <c r="JM396" s="217"/>
      <c r="JN396" s="217"/>
      <c r="JO396" s="217"/>
      <c r="JP396" s="217"/>
      <c r="JQ396" s="217"/>
      <c r="JR396" s="217"/>
      <c r="JS396" s="217"/>
      <c r="JT396" s="217"/>
      <c r="JU396" s="217"/>
      <c r="JV396" s="217"/>
      <c r="JW396" s="217"/>
      <c r="JX396" s="217"/>
      <c r="JY396" s="217"/>
      <c r="JZ396" s="217"/>
      <c r="KA396" s="217"/>
      <c r="KB396" s="217"/>
      <c r="KC396" s="217"/>
      <c r="KD396" s="217"/>
      <c r="KE396" s="217"/>
      <c r="KF396" s="217"/>
      <c r="KG396" s="217"/>
      <c r="KH396" s="217"/>
      <c r="KI396" s="217"/>
      <c r="KJ396" s="217"/>
      <c r="KK396" s="217"/>
      <c r="KL396" s="217"/>
      <c r="KM396" s="217"/>
      <c r="KN396" s="217"/>
      <c r="KO396" s="217"/>
      <c r="KP396" s="217"/>
      <c r="KQ396" s="217"/>
      <c r="KR396" s="217"/>
      <c r="KS396" s="217"/>
      <c r="KT396" s="217"/>
      <c r="KU396" s="217"/>
      <c r="KV396" s="217"/>
      <c r="KW396" s="217"/>
      <c r="KX396" s="217"/>
      <c r="KY396" s="217"/>
      <c r="KZ396" s="217"/>
      <c r="LA396" s="217"/>
      <c r="LB396" s="217"/>
      <c r="LC396" s="217"/>
      <c r="LD396" s="217"/>
      <c r="LE396" s="217"/>
      <c r="LF396" s="217"/>
      <c r="LG396" s="217"/>
      <c r="LH396" s="217"/>
      <c r="LI396" s="217"/>
      <c r="LJ396" s="217"/>
      <c r="LK396" s="217"/>
      <c r="LL396" s="217"/>
      <c r="LM396" s="217"/>
      <c r="LN396" s="217"/>
      <c r="LO396" s="217"/>
    </row>
    <row r="397" spans="7:327" x14ac:dyDescent="0.2"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  <c r="AA397" s="217"/>
      <c r="AB397" s="217"/>
      <c r="AC397" s="217"/>
      <c r="AD397" s="217"/>
      <c r="AE397" s="217"/>
      <c r="AF397" s="217"/>
      <c r="AG397" s="217"/>
      <c r="AH397" s="217"/>
      <c r="AI397" s="217"/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  <c r="AW397" s="217"/>
      <c r="AX397" s="217"/>
      <c r="AY397" s="217"/>
      <c r="AZ397" s="217"/>
      <c r="BA397" s="217"/>
      <c r="BB397" s="217"/>
      <c r="BC397" s="217"/>
      <c r="BD397" s="217"/>
      <c r="BE397" s="217"/>
      <c r="BF397" s="217"/>
      <c r="BG397" s="217"/>
      <c r="BH397" s="217"/>
      <c r="BI397" s="217"/>
      <c r="BJ397" s="217"/>
      <c r="BK397" s="217"/>
      <c r="BL397" s="217"/>
      <c r="BM397" s="217"/>
      <c r="BN397" s="217"/>
      <c r="BO397" s="217"/>
      <c r="BP397" s="217"/>
      <c r="BQ397" s="217"/>
      <c r="BR397" s="217"/>
      <c r="BS397" s="217"/>
      <c r="BT397" s="217"/>
      <c r="BU397" s="217"/>
      <c r="BV397" s="217"/>
      <c r="BW397" s="217"/>
      <c r="BX397" s="217"/>
      <c r="BY397" s="217"/>
      <c r="BZ397" s="217"/>
      <c r="CA397" s="217"/>
      <c r="CB397" s="217"/>
      <c r="CC397" s="217"/>
      <c r="CD397" s="217"/>
      <c r="CE397" s="217"/>
      <c r="CF397" s="217"/>
      <c r="CG397" s="217"/>
      <c r="CH397" s="217"/>
      <c r="CI397" s="217"/>
      <c r="CJ397" s="217"/>
      <c r="CK397" s="217"/>
      <c r="CL397" s="217"/>
      <c r="CM397" s="217"/>
      <c r="CN397" s="217"/>
      <c r="CO397" s="217"/>
      <c r="CP397" s="217"/>
      <c r="CQ397" s="217"/>
      <c r="CR397" s="217"/>
      <c r="CS397" s="217"/>
      <c r="CT397" s="217"/>
      <c r="CU397" s="217"/>
      <c r="CV397" s="217"/>
      <c r="CW397" s="217"/>
      <c r="CX397" s="217"/>
      <c r="CY397" s="217"/>
      <c r="CZ397" s="217"/>
      <c r="DA397" s="217"/>
      <c r="DB397" s="217"/>
      <c r="DC397" s="217"/>
      <c r="DD397" s="217"/>
      <c r="DE397" s="217"/>
      <c r="DF397" s="217"/>
      <c r="DG397" s="217"/>
      <c r="DH397" s="217"/>
      <c r="DI397" s="217"/>
      <c r="DJ397" s="217"/>
      <c r="DK397" s="217"/>
      <c r="DL397" s="217"/>
      <c r="DM397" s="217"/>
      <c r="DN397" s="217"/>
      <c r="DO397" s="217"/>
      <c r="DP397" s="217"/>
      <c r="DQ397" s="217"/>
      <c r="DR397" s="217"/>
      <c r="DS397" s="217"/>
      <c r="DT397" s="217"/>
      <c r="DU397" s="217"/>
      <c r="DV397" s="217"/>
      <c r="DW397" s="217"/>
      <c r="DX397" s="217"/>
      <c r="DY397" s="217"/>
      <c r="DZ397" s="217"/>
      <c r="EA397" s="217"/>
      <c r="EB397" s="217"/>
      <c r="EC397" s="217"/>
      <c r="ED397" s="217"/>
      <c r="EE397" s="217"/>
      <c r="EF397" s="217"/>
      <c r="EG397" s="217"/>
      <c r="EH397" s="217"/>
      <c r="EI397" s="217"/>
      <c r="EJ397" s="217"/>
      <c r="EK397" s="217"/>
      <c r="EL397" s="217"/>
      <c r="EM397" s="217"/>
      <c r="EN397" s="217"/>
      <c r="EO397" s="217"/>
      <c r="EP397" s="217"/>
      <c r="EQ397" s="217"/>
      <c r="ER397" s="217"/>
      <c r="ES397" s="217"/>
      <c r="ET397" s="217"/>
      <c r="EU397" s="217"/>
      <c r="EV397" s="217"/>
      <c r="EW397" s="217"/>
      <c r="EX397" s="217"/>
      <c r="EY397" s="217"/>
      <c r="EZ397" s="217"/>
      <c r="FA397" s="217"/>
      <c r="FB397" s="217"/>
      <c r="FC397" s="217"/>
      <c r="FD397" s="217"/>
      <c r="FE397" s="217"/>
      <c r="FF397" s="217"/>
      <c r="FG397" s="217"/>
      <c r="FH397" s="217"/>
      <c r="FI397" s="217"/>
      <c r="FJ397" s="217"/>
      <c r="FK397" s="217"/>
      <c r="FL397" s="217"/>
      <c r="FM397" s="217"/>
      <c r="FN397" s="217"/>
      <c r="FO397" s="217"/>
      <c r="FP397" s="217"/>
      <c r="FQ397" s="217"/>
      <c r="FR397" s="217"/>
      <c r="FS397" s="217"/>
      <c r="FT397" s="217"/>
      <c r="FU397" s="217"/>
      <c r="FV397" s="217"/>
      <c r="FW397" s="217"/>
      <c r="FX397" s="217"/>
      <c r="FY397" s="217"/>
      <c r="FZ397" s="217"/>
      <c r="GA397" s="217"/>
      <c r="GB397" s="217"/>
      <c r="GC397" s="217"/>
      <c r="GD397" s="217"/>
      <c r="GE397" s="217"/>
      <c r="GF397" s="217"/>
      <c r="GG397" s="217"/>
      <c r="GH397" s="217"/>
      <c r="GI397" s="217"/>
      <c r="GJ397" s="217"/>
      <c r="GK397" s="217"/>
      <c r="GL397" s="217"/>
      <c r="GM397" s="217"/>
      <c r="GN397" s="217"/>
      <c r="GO397" s="217"/>
      <c r="GP397" s="217"/>
      <c r="GQ397" s="217"/>
      <c r="GR397" s="217"/>
      <c r="GS397" s="217"/>
      <c r="GT397" s="217"/>
      <c r="GU397" s="217"/>
      <c r="GV397" s="217"/>
      <c r="GW397" s="217"/>
      <c r="GX397" s="217"/>
      <c r="GY397" s="217"/>
      <c r="GZ397" s="217"/>
      <c r="HA397" s="217"/>
      <c r="HB397" s="217"/>
      <c r="HC397" s="217"/>
      <c r="HD397" s="217"/>
      <c r="HE397" s="217"/>
      <c r="HF397" s="217"/>
      <c r="HG397" s="217"/>
      <c r="HH397" s="217"/>
      <c r="HI397" s="217"/>
      <c r="HJ397" s="217"/>
      <c r="HK397" s="217"/>
      <c r="HL397" s="217"/>
      <c r="HM397" s="217"/>
      <c r="HN397" s="217"/>
      <c r="HO397" s="217"/>
      <c r="HP397" s="217"/>
      <c r="HQ397" s="217"/>
      <c r="HR397" s="217"/>
      <c r="HS397" s="217"/>
      <c r="HT397" s="217"/>
      <c r="HU397" s="217"/>
      <c r="HV397" s="217"/>
      <c r="HW397" s="217"/>
      <c r="HX397" s="217"/>
      <c r="HY397" s="217"/>
      <c r="HZ397" s="217"/>
      <c r="IA397" s="217"/>
      <c r="IB397" s="217"/>
      <c r="IC397" s="217"/>
      <c r="ID397" s="217"/>
      <c r="IE397" s="217"/>
      <c r="IF397" s="217"/>
      <c r="IG397" s="217"/>
      <c r="IH397" s="217"/>
      <c r="II397" s="217"/>
      <c r="IJ397" s="217"/>
      <c r="IK397" s="217"/>
      <c r="IL397" s="217"/>
      <c r="IM397" s="217"/>
      <c r="IN397" s="217"/>
      <c r="IO397" s="217"/>
      <c r="IP397" s="217"/>
      <c r="IQ397" s="217"/>
      <c r="IR397" s="217"/>
      <c r="IS397" s="217"/>
      <c r="IT397" s="217"/>
      <c r="IU397" s="217"/>
      <c r="IV397" s="217"/>
      <c r="IW397" s="217"/>
      <c r="IX397" s="217"/>
      <c r="IY397" s="217"/>
      <c r="IZ397" s="217"/>
      <c r="JA397" s="217"/>
      <c r="JB397" s="217"/>
      <c r="JC397" s="217"/>
      <c r="JD397" s="217"/>
      <c r="JE397" s="217"/>
      <c r="JF397" s="217"/>
      <c r="JG397" s="217"/>
      <c r="JH397" s="217"/>
      <c r="JI397" s="217"/>
      <c r="JJ397" s="217"/>
      <c r="JK397" s="217"/>
      <c r="JL397" s="217"/>
      <c r="JM397" s="217"/>
      <c r="JN397" s="217"/>
      <c r="JO397" s="217"/>
      <c r="JP397" s="217"/>
      <c r="JQ397" s="217"/>
      <c r="JR397" s="217"/>
      <c r="JS397" s="217"/>
      <c r="JT397" s="217"/>
      <c r="JU397" s="217"/>
      <c r="JV397" s="217"/>
      <c r="JW397" s="217"/>
      <c r="JX397" s="217"/>
      <c r="JY397" s="217"/>
      <c r="JZ397" s="217"/>
      <c r="KA397" s="217"/>
      <c r="KB397" s="217"/>
      <c r="KC397" s="217"/>
      <c r="KD397" s="217"/>
      <c r="KE397" s="217"/>
      <c r="KF397" s="217"/>
      <c r="KG397" s="217"/>
      <c r="KH397" s="217"/>
      <c r="KI397" s="217"/>
      <c r="KJ397" s="217"/>
      <c r="KK397" s="217"/>
      <c r="KL397" s="217"/>
      <c r="KM397" s="217"/>
      <c r="KN397" s="217"/>
      <c r="KO397" s="217"/>
      <c r="KP397" s="217"/>
      <c r="KQ397" s="217"/>
      <c r="KR397" s="217"/>
      <c r="KS397" s="217"/>
      <c r="KT397" s="217"/>
      <c r="KU397" s="217"/>
      <c r="KV397" s="217"/>
      <c r="KW397" s="217"/>
      <c r="KX397" s="217"/>
      <c r="KY397" s="217"/>
      <c r="KZ397" s="217"/>
      <c r="LA397" s="217"/>
      <c r="LB397" s="217"/>
      <c r="LC397" s="217"/>
      <c r="LD397" s="217"/>
      <c r="LE397" s="217"/>
      <c r="LF397" s="217"/>
      <c r="LG397" s="217"/>
      <c r="LH397" s="217"/>
      <c r="LI397" s="217"/>
      <c r="LJ397" s="217"/>
      <c r="LK397" s="217"/>
      <c r="LL397" s="217"/>
      <c r="LM397" s="217"/>
      <c r="LN397" s="217"/>
      <c r="LO397" s="217"/>
    </row>
    <row r="398" spans="7:327" x14ac:dyDescent="0.2"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  <c r="AB398" s="217"/>
      <c r="AC398" s="217"/>
      <c r="AD398" s="217"/>
      <c r="AE398" s="217"/>
      <c r="AF398" s="217"/>
      <c r="AG398" s="217"/>
      <c r="AH398" s="217"/>
      <c r="AI398" s="217"/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AZ398" s="217"/>
      <c r="BA398" s="217"/>
      <c r="BB398" s="217"/>
      <c r="BC398" s="217"/>
      <c r="BD398" s="217"/>
      <c r="BE398" s="217"/>
      <c r="BF398" s="217"/>
      <c r="BG398" s="217"/>
      <c r="BH398" s="217"/>
      <c r="BI398" s="217"/>
      <c r="BJ398" s="217"/>
      <c r="BK398" s="217"/>
      <c r="BL398" s="217"/>
      <c r="BM398" s="217"/>
      <c r="BN398" s="217"/>
      <c r="BO398" s="217"/>
      <c r="BP398" s="217"/>
      <c r="BQ398" s="217"/>
      <c r="BR398" s="217"/>
      <c r="BS398" s="217"/>
      <c r="BT398" s="217"/>
      <c r="BU398" s="217"/>
      <c r="BV398" s="217"/>
      <c r="BW398" s="217"/>
      <c r="BX398" s="217"/>
      <c r="BY398" s="217"/>
      <c r="BZ398" s="217"/>
      <c r="CA398" s="217"/>
      <c r="CB398" s="217"/>
      <c r="CC398" s="217"/>
      <c r="CD398" s="217"/>
      <c r="CE398" s="217"/>
      <c r="CF398" s="217"/>
      <c r="CG398" s="217"/>
      <c r="CH398" s="217"/>
      <c r="CI398" s="217"/>
      <c r="CJ398" s="217"/>
      <c r="CK398" s="217"/>
      <c r="CL398" s="217"/>
      <c r="CM398" s="217"/>
      <c r="CN398" s="217"/>
      <c r="CO398" s="217"/>
      <c r="CP398" s="217"/>
      <c r="CQ398" s="217"/>
      <c r="CR398" s="217"/>
      <c r="CS398" s="217"/>
      <c r="CT398" s="217"/>
      <c r="CU398" s="217"/>
      <c r="CV398" s="217"/>
      <c r="CW398" s="217"/>
      <c r="CX398" s="217"/>
      <c r="CY398" s="217"/>
      <c r="CZ398" s="217"/>
      <c r="DA398" s="217"/>
      <c r="DB398" s="217"/>
      <c r="DC398" s="217"/>
      <c r="DD398" s="217"/>
      <c r="DE398" s="217"/>
      <c r="DF398" s="217"/>
      <c r="DG398" s="217"/>
      <c r="DH398" s="217"/>
      <c r="DI398" s="217"/>
      <c r="DJ398" s="217"/>
      <c r="DK398" s="217"/>
      <c r="DL398" s="217"/>
      <c r="DM398" s="217"/>
      <c r="DN398" s="217"/>
      <c r="DO398" s="217"/>
      <c r="DP398" s="217"/>
      <c r="DQ398" s="217"/>
      <c r="DR398" s="217"/>
      <c r="DS398" s="217"/>
      <c r="DT398" s="217"/>
      <c r="DU398" s="217"/>
      <c r="DV398" s="217"/>
      <c r="DW398" s="217"/>
      <c r="DX398" s="217"/>
      <c r="DY398" s="217"/>
      <c r="DZ398" s="217"/>
      <c r="EA398" s="217"/>
      <c r="EB398" s="217"/>
      <c r="EC398" s="217"/>
      <c r="ED398" s="217"/>
      <c r="EE398" s="217"/>
      <c r="EF398" s="217"/>
      <c r="EG398" s="217"/>
      <c r="EH398" s="217"/>
      <c r="EI398" s="217"/>
      <c r="EJ398" s="217"/>
      <c r="EK398" s="217"/>
      <c r="EL398" s="217"/>
      <c r="EM398" s="217"/>
      <c r="EN398" s="217"/>
      <c r="EO398" s="217"/>
      <c r="EP398" s="217"/>
      <c r="EQ398" s="217"/>
      <c r="ER398" s="217"/>
      <c r="ES398" s="217"/>
      <c r="ET398" s="217"/>
      <c r="EU398" s="217"/>
      <c r="EV398" s="217"/>
      <c r="EW398" s="217"/>
      <c r="EX398" s="217"/>
      <c r="EY398" s="217"/>
      <c r="EZ398" s="217"/>
      <c r="FA398" s="217"/>
      <c r="FB398" s="217"/>
      <c r="FC398" s="217"/>
      <c r="FD398" s="217"/>
      <c r="FE398" s="217"/>
      <c r="FF398" s="217"/>
      <c r="FG398" s="217"/>
      <c r="FH398" s="217"/>
      <c r="FI398" s="217"/>
      <c r="FJ398" s="217"/>
      <c r="FK398" s="217"/>
      <c r="FL398" s="217"/>
      <c r="FM398" s="217"/>
      <c r="FN398" s="217"/>
      <c r="FO398" s="217"/>
      <c r="FP398" s="217"/>
      <c r="FQ398" s="217"/>
      <c r="FR398" s="217"/>
      <c r="FS398" s="217"/>
      <c r="FT398" s="217"/>
      <c r="FU398" s="217"/>
      <c r="FV398" s="217"/>
      <c r="FW398" s="217"/>
      <c r="FX398" s="217"/>
      <c r="FY398" s="217"/>
      <c r="FZ398" s="217"/>
      <c r="GA398" s="217"/>
      <c r="GB398" s="217"/>
      <c r="GC398" s="217"/>
      <c r="GD398" s="217"/>
      <c r="GE398" s="217"/>
      <c r="GF398" s="217"/>
      <c r="GG398" s="217"/>
      <c r="GH398" s="217"/>
      <c r="GI398" s="217"/>
      <c r="GJ398" s="217"/>
      <c r="GK398" s="217"/>
      <c r="GL398" s="217"/>
      <c r="GM398" s="217"/>
      <c r="GN398" s="217"/>
      <c r="GO398" s="217"/>
      <c r="GP398" s="217"/>
      <c r="GQ398" s="217"/>
      <c r="GR398" s="217"/>
      <c r="GS398" s="217"/>
      <c r="GT398" s="217"/>
      <c r="GU398" s="217"/>
      <c r="GV398" s="217"/>
      <c r="GW398" s="217"/>
      <c r="GX398" s="217"/>
      <c r="GY398" s="217"/>
      <c r="GZ398" s="217"/>
      <c r="HA398" s="217"/>
      <c r="HB398" s="217"/>
      <c r="HC398" s="217"/>
      <c r="HD398" s="217"/>
      <c r="HE398" s="217"/>
      <c r="HF398" s="217"/>
      <c r="HG398" s="217"/>
      <c r="HH398" s="217"/>
      <c r="HI398" s="217"/>
      <c r="HJ398" s="217"/>
      <c r="HK398" s="217"/>
      <c r="HL398" s="217"/>
      <c r="HM398" s="217"/>
      <c r="HN398" s="217"/>
      <c r="HO398" s="217"/>
      <c r="HP398" s="217"/>
      <c r="HQ398" s="217"/>
      <c r="HR398" s="217"/>
      <c r="HS398" s="217"/>
      <c r="HT398" s="217"/>
      <c r="HU398" s="217"/>
      <c r="HV398" s="217"/>
      <c r="HW398" s="217"/>
      <c r="HX398" s="217"/>
      <c r="HY398" s="217"/>
      <c r="HZ398" s="217"/>
      <c r="IA398" s="217"/>
      <c r="IB398" s="217"/>
      <c r="IC398" s="217"/>
      <c r="ID398" s="217"/>
      <c r="IE398" s="217"/>
      <c r="IF398" s="217"/>
      <c r="IG398" s="217"/>
      <c r="IH398" s="217"/>
      <c r="II398" s="217"/>
      <c r="IJ398" s="217"/>
      <c r="IK398" s="217"/>
      <c r="IL398" s="217"/>
      <c r="IM398" s="217"/>
      <c r="IN398" s="217"/>
      <c r="IO398" s="217"/>
      <c r="IP398" s="217"/>
      <c r="IQ398" s="217"/>
      <c r="IR398" s="217"/>
      <c r="IS398" s="217"/>
      <c r="IT398" s="217"/>
      <c r="IU398" s="217"/>
      <c r="IV398" s="217"/>
      <c r="IW398" s="217"/>
      <c r="IX398" s="217"/>
      <c r="IY398" s="217"/>
      <c r="IZ398" s="217"/>
      <c r="JA398" s="217"/>
      <c r="JB398" s="217"/>
      <c r="JC398" s="217"/>
      <c r="JD398" s="217"/>
      <c r="JE398" s="217"/>
      <c r="JF398" s="217"/>
      <c r="JG398" s="217"/>
      <c r="JH398" s="217"/>
      <c r="JI398" s="217"/>
      <c r="JJ398" s="217"/>
      <c r="JK398" s="217"/>
      <c r="JL398" s="217"/>
      <c r="JM398" s="217"/>
      <c r="JN398" s="217"/>
      <c r="JO398" s="217"/>
      <c r="JP398" s="217"/>
      <c r="JQ398" s="217"/>
      <c r="JR398" s="217"/>
      <c r="JS398" s="217"/>
      <c r="JT398" s="217"/>
      <c r="JU398" s="217"/>
      <c r="JV398" s="217"/>
      <c r="JW398" s="217"/>
      <c r="JX398" s="217"/>
      <c r="JY398" s="217"/>
      <c r="JZ398" s="217"/>
      <c r="KA398" s="217"/>
      <c r="KB398" s="217"/>
      <c r="KC398" s="217"/>
      <c r="KD398" s="217"/>
      <c r="KE398" s="217"/>
      <c r="KF398" s="217"/>
      <c r="KG398" s="217"/>
      <c r="KH398" s="217"/>
      <c r="KI398" s="217"/>
      <c r="KJ398" s="217"/>
      <c r="KK398" s="217"/>
      <c r="KL398" s="217"/>
      <c r="KM398" s="217"/>
      <c r="KN398" s="217"/>
      <c r="KO398" s="217"/>
      <c r="KP398" s="217"/>
      <c r="KQ398" s="217"/>
      <c r="KR398" s="217"/>
      <c r="KS398" s="217"/>
      <c r="KT398" s="217"/>
      <c r="KU398" s="217"/>
      <c r="KV398" s="217"/>
      <c r="KW398" s="217"/>
      <c r="KX398" s="217"/>
      <c r="KY398" s="217"/>
      <c r="KZ398" s="217"/>
      <c r="LA398" s="217"/>
      <c r="LB398" s="217"/>
      <c r="LC398" s="217"/>
      <c r="LD398" s="217"/>
      <c r="LE398" s="217"/>
      <c r="LF398" s="217"/>
      <c r="LG398" s="217"/>
      <c r="LH398" s="217"/>
      <c r="LI398" s="217"/>
      <c r="LJ398" s="217"/>
      <c r="LK398" s="217"/>
      <c r="LL398" s="217"/>
      <c r="LM398" s="217"/>
      <c r="LN398" s="217"/>
      <c r="LO398" s="217"/>
    </row>
    <row r="399" spans="7:327" x14ac:dyDescent="0.2"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17"/>
      <c r="BA399" s="217"/>
      <c r="BB399" s="217"/>
      <c r="BC399" s="217"/>
      <c r="BD399" s="217"/>
      <c r="BE399" s="217"/>
      <c r="BF399" s="217"/>
      <c r="BG399" s="217"/>
      <c r="BH399" s="217"/>
      <c r="BI399" s="217"/>
      <c r="BJ399" s="217"/>
      <c r="BK399" s="217"/>
      <c r="BL399" s="217"/>
      <c r="BM399" s="217"/>
      <c r="BN399" s="217"/>
      <c r="BO399" s="217"/>
      <c r="BP399" s="217"/>
      <c r="BQ399" s="217"/>
      <c r="BR399" s="217"/>
      <c r="BS399" s="217"/>
      <c r="BT399" s="217"/>
      <c r="BU399" s="217"/>
      <c r="BV399" s="217"/>
      <c r="BW399" s="217"/>
      <c r="BX399" s="217"/>
      <c r="BY399" s="217"/>
      <c r="BZ399" s="217"/>
      <c r="CA399" s="217"/>
      <c r="CB399" s="217"/>
      <c r="CC399" s="217"/>
      <c r="CD399" s="217"/>
      <c r="CE399" s="217"/>
      <c r="CF399" s="217"/>
      <c r="CG399" s="217"/>
      <c r="CH399" s="217"/>
      <c r="CI399" s="217"/>
      <c r="CJ399" s="217"/>
      <c r="CK399" s="217"/>
      <c r="CL399" s="217"/>
      <c r="CM399" s="217"/>
      <c r="CN399" s="217"/>
      <c r="CO399" s="217"/>
      <c r="CP399" s="217"/>
      <c r="CQ399" s="217"/>
      <c r="CR399" s="217"/>
      <c r="CS399" s="217"/>
      <c r="CT399" s="217"/>
      <c r="CU399" s="217"/>
      <c r="CV399" s="217"/>
      <c r="CW399" s="217"/>
      <c r="CX399" s="217"/>
      <c r="CY399" s="217"/>
      <c r="CZ399" s="217"/>
      <c r="DA399" s="217"/>
      <c r="DB399" s="217"/>
      <c r="DC399" s="217"/>
      <c r="DD399" s="217"/>
      <c r="DE399" s="217"/>
      <c r="DF399" s="217"/>
      <c r="DG399" s="217"/>
      <c r="DH399" s="217"/>
      <c r="DI399" s="217"/>
      <c r="DJ399" s="217"/>
      <c r="DK399" s="217"/>
      <c r="DL399" s="217"/>
      <c r="DM399" s="217"/>
      <c r="DN399" s="217"/>
      <c r="DO399" s="217"/>
      <c r="DP399" s="217"/>
      <c r="DQ399" s="217"/>
      <c r="DR399" s="217"/>
      <c r="DS399" s="217"/>
      <c r="DT399" s="217"/>
      <c r="DU399" s="217"/>
      <c r="DV399" s="217"/>
      <c r="DW399" s="217"/>
      <c r="DX399" s="217"/>
      <c r="DY399" s="217"/>
      <c r="DZ399" s="217"/>
      <c r="EA399" s="217"/>
      <c r="EB399" s="217"/>
      <c r="EC399" s="217"/>
      <c r="ED399" s="217"/>
      <c r="EE399" s="217"/>
      <c r="EF399" s="217"/>
      <c r="EG399" s="217"/>
      <c r="EH399" s="217"/>
      <c r="EI399" s="217"/>
      <c r="EJ399" s="217"/>
      <c r="EK399" s="217"/>
      <c r="EL399" s="217"/>
      <c r="EM399" s="217"/>
      <c r="EN399" s="217"/>
      <c r="EO399" s="217"/>
      <c r="EP399" s="217"/>
      <c r="EQ399" s="217"/>
      <c r="ER399" s="217"/>
      <c r="ES399" s="217"/>
      <c r="ET399" s="217"/>
      <c r="EU399" s="217"/>
      <c r="EV399" s="217"/>
      <c r="EW399" s="217"/>
      <c r="EX399" s="217"/>
      <c r="EY399" s="217"/>
      <c r="EZ399" s="217"/>
      <c r="FA399" s="217"/>
      <c r="FB399" s="217"/>
      <c r="FC399" s="217"/>
      <c r="FD399" s="217"/>
      <c r="FE399" s="217"/>
      <c r="FF399" s="217"/>
      <c r="FG399" s="217"/>
      <c r="FH399" s="217"/>
      <c r="FI399" s="217"/>
      <c r="FJ399" s="217"/>
      <c r="FK399" s="217"/>
      <c r="FL399" s="217"/>
      <c r="FM399" s="217"/>
      <c r="FN399" s="217"/>
      <c r="FO399" s="217"/>
      <c r="FP399" s="217"/>
      <c r="FQ399" s="217"/>
      <c r="FR399" s="217"/>
      <c r="FS399" s="217"/>
      <c r="FT399" s="217"/>
      <c r="FU399" s="217"/>
      <c r="FV399" s="217"/>
      <c r="FW399" s="217"/>
      <c r="FX399" s="217"/>
      <c r="FY399" s="217"/>
      <c r="FZ399" s="217"/>
      <c r="GA399" s="217"/>
      <c r="GB399" s="217"/>
      <c r="GC399" s="217"/>
      <c r="GD399" s="217"/>
      <c r="GE399" s="217"/>
      <c r="GF399" s="217"/>
      <c r="GG399" s="217"/>
      <c r="GH399" s="217"/>
      <c r="GI399" s="217"/>
      <c r="GJ399" s="217"/>
      <c r="GK399" s="217"/>
      <c r="GL399" s="217"/>
      <c r="GM399" s="217"/>
      <c r="GN399" s="217"/>
      <c r="GO399" s="217"/>
      <c r="GP399" s="217"/>
      <c r="GQ399" s="217"/>
      <c r="GR399" s="217"/>
      <c r="GS399" s="217"/>
      <c r="GT399" s="217"/>
      <c r="GU399" s="217"/>
      <c r="GV399" s="217"/>
      <c r="GW399" s="217"/>
      <c r="GX399" s="217"/>
      <c r="GY399" s="217"/>
      <c r="GZ399" s="217"/>
      <c r="HA399" s="217"/>
      <c r="HB399" s="217"/>
      <c r="HC399" s="217"/>
      <c r="HD399" s="217"/>
      <c r="HE399" s="217"/>
      <c r="HF399" s="217"/>
      <c r="HG399" s="217"/>
      <c r="HH399" s="217"/>
      <c r="HI399" s="217"/>
      <c r="HJ399" s="217"/>
      <c r="HK399" s="217"/>
      <c r="HL399" s="217"/>
      <c r="HM399" s="217"/>
      <c r="HN399" s="217"/>
      <c r="HO399" s="217"/>
      <c r="HP399" s="217"/>
      <c r="HQ399" s="217"/>
      <c r="HR399" s="217"/>
      <c r="HS399" s="217"/>
      <c r="HT399" s="217"/>
      <c r="HU399" s="217"/>
      <c r="HV399" s="217"/>
      <c r="HW399" s="217"/>
      <c r="HX399" s="217"/>
      <c r="HY399" s="217"/>
      <c r="HZ399" s="217"/>
      <c r="IA399" s="217"/>
      <c r="IB399" s="217"/>
      <c r="IC399" s="217"/>
      <c r="ID399" s="217"/>
      <c r="IE399" s="217"/>
      <c r="IF399" s="217"/>
      <c r="IG399" s="217"/>
      <c r="IH399" s="217"/>
      <c r="II399" s="217"/>
      <c r="IJ399" s="217"/>
      <c r="IK399" s="217"/>
      <c r="IL399" s="217"/>
      <c r="IM399" s="217"/>
      <c r="IN399" s="217"/>
      <c r="IO399" s="217"/>
      <c r="IP399" s="217"/>
      <c r="IQ399" s="217"/>
      <c r="IR399" s="217"/>
      <c r="IS399" s="217"/>
      <c r="IT399" s="217"/>
      <c r="IU399" s="217"/>
      <c r="IV399" s="217"/>
      <c r="IW399" s="217"/>
      <c r="IX399" s="217"/>
      <c r="IY399" s="217"/>
      <c r="IZ399" s="217"/>
      <c r="JA399" s="217"/>
      <c r="JB399" s="217"/>
      <c r="JC399" s="217"/>
      <c r="JD399" s="217"/>
      <c r="JE399" s="217"/>
      <c r="JF399" s="217"/>
      <c r="JG399" s="217"/>
      <c r="JH399" s="217"/>
      <c r="JI399" s="217"/>
      <c r="JJ399" s="217"/>
      <c r="JK399" s="217"/>
      <c r="JL399" s="217"/>
      <c r="JM399" s="217"/>
      <c r="JN399" s="217"/>
      <c r="JO399" s="217"/>
      <c r="JP399" s="217"/>
      <c r="JQ399" s="217"/>
      <c r="JR399" s="217"/>
      <c r="JS399" s="217"/>
      <c r="JT399" s="217"/>
      <c r="JU399" s="217"/>
      <c r="JV399" s="217"/>
      <c r="JW399" s="217"/>
      <c r="JX399" s="217"/>
      <c r="JY399" s="217"/>
      <c r="JZ399" s="217"/>
      <c r="KA399" s="217"/>
      <c r="KB399" s="217"/>
      <c r="KC399" s="217"/>
      <c r="KD399" s="217"/>
      <c r="KE399" s="217"/>
      <c r="KF399" s="217"/>
      <c r="KG399" s="217"/>
      <c r="KH399" s="217"/>
      <c r="KI399" s="217"/>
      <c r="KJ399" s="217"/>
      <c r="KK399" s="217"/>
      <c r="KL399" s="217"/>
      <c r="KM399" s="217"/>
      <c r="KN399" s="217"/>
      <c r="KO399" s="217"/>
      <c r="KP399" s="217"/>
      <c r="KQ399" s="217"/>
      <c r="KR399" s="217"/>
      <c r="KS399" s="217"/>
      <c r="KT399" s="217"/>
      <c r="KU399" s="217"/>
      <c r="KV399" s="217"/>
      <c r="KW399" s="217"/>
      <c r="KX399" s="217"/>
      <c r="KY399" s="217"/>
      <c r="KZ399" s="217"/>
      <c r="LA399" s="217"/>
      <c r="LB399" s="217"/>
      <c r="LC399" s="217"/>
      <c r="LD399" s="217"/>
      <c r="LE399" s="217"/>
      <c r="LF399" s="217"/>
      <c r="LG399" s="217"/>
      <c r="LH399" s="217"/>
      <c r="LI399" s="217"/>
      <c r="LJ399" s="217"/>
      <c r="LK399" s="217"/>
      <c r="LL399" s="217"/>
      <c r="LM399" s="217"/>
      <c r="LN399" s="217"/>
      <c r="LO399" s="217"/>
    </row>
    <row r="400" spans="7:327" x14ac:dyDescent="0.2"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  <c r="AA400" s="217"/>
      <c r="AB400" s="217"/>
      <c r="AC400" s="217"/>
      <c r="AD400" s="217"/>
      <c r="AE400" s="217"/>
      <c r="AF400" s="217"/>
      <c r="AG400" s="217"/>
      <c r="AH400" s="217"/>
      <c r="AI400" s="217"/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AZ400" s="217"/>
      <c r="BA400" s="217"/>
      <c r="BB400" s="217"/>
      <c r="BC400" s="217"/>
      <c r="BD400" s="217"/>
      <c r="BE400" s="217"/>
      <c r="BF400" s="217"/>
      <c r="BG400" s="217"/>
      <c r="BH400" s="217"/>
      <c r="BI400" s="217"/>
      <c r="BJ400" s="217"/>
      <c r="BK400" s="217"/>
      <c r="BL400" s="217"/>
      <c r="BM400" s="217"/>
      <c r="BN400" s="217"/>
      <c r="BO400" s="217"/>
      <c r="BP400" s="217"/>
      <c r="BQ400" s="217"/>
      <c r="BR400" s="217"/>
      <c r="BS400" s="217"/>
      <c r="BT400" s="217"/>
      <c r="BU400" s="217"/>
      <c r="BV400" s="217"/>
      <c r="BW400" s="217"/>
      <c r="BX400" s="217"/>
      <c r="BY400" s="217"/>
      <c r="BZ400" s="217"/>
      <c r="CA400" s="217"/>
      <c r="CB400" s="217"/>
      <c r="CC400" s="217"/>
      <c r="CD400" s="217"/>
      <c r="CE400" s="217"/>
      <c r="CF400" s="217"/>
      <c r="CG400" s="217"/>
      <c r="CH400" s="217"/>
      <c r="CI400" s="217"/>
      <c r="CJ400" s="217"/>
      <c r="CK400" s="217"/>
      <c r="CL400" s="217"/>
      <c r="CM400" s="217"/>
      <c r="CN400" s="217"/>
      <c r="CO400" s="217"/>
      <c r="CP400" s="217"/>
      <c r="CQ400" s="217"/>
      <c r="CR400" s="217"/>
      <c r="CS400" s="217"/>
      <c r="CT400" s="217"/>
      <c r="CU400" s="217"/>
      <c r="CV400" s="217"/>
      <c r="CW400" s="217"/>
      <c r="CX400" s="217"/>
      <c r="CY400" s="217"/>
      <c r="CZ400" s="217"/>
      <c r="DA400" s="217"/>
      <c r="DB400" s="217"/>
      <c r="DC400" s="217"/>
      <c r="DD400" s="217"/>
      <c r="DE400" s="217"/>
      <c r="DF400" s="217"/>
      <c r="DG400" s="217"/>
      <c r="DH400" s="217"/>
      <c r="DI400" s="217"/>
      <c r="DJ400" s="217"/>
      <c r="DK400" s="217"/>
      <c r="DL400" s="217"/>
      <c r="DM400" s="217"/>
      <c r="DN400" s="217"/>
      <c r="DO400" s="217"/>
      <c r="DP400" s="217"/>
      <c r="DQ400" s="217"/>
      <c r="DR400" s="217"/>
      <c r="DS400" s="217"/>
      <c r="DT400" s="217"/>
      <c r="DU400" s="217"/>
      <c r="DV400" s="217"/>
      <c r="DW400" s="217"/>
      <c r="DX400" s="217"/>
      <c r="DY400" s="217"/>
      <c r="DZ400" s="217"/>
      <c r="EA400" s="217"/>
      <c r="EB400" s="217"/>
      <c r="EC400" s="217"/>
      <c r="ED400" s="217"/>
      <c r="EE400" s="217"/>
      <c r="EF400" s="217"/>
      <c r="EG400" s="217"/>
      <c r="EH400" s="217"/>
      <c r="EI400" s="217"/>
      <c r="EJ400" s="217"/>
      <c r="EK400" s="217"/>
      <c r="EL400" s="217"/>
      <c r="EM400" s="217"/>
      <c r="EN400" s="217"/>
      <c r="EO400" s="217"/>
      <c r="EP400" s="217"/>
      <c r="EQ400" s="217"/>
      <c r="ER400" s="217"/>
      <c r="ES400" s="217"/>
      <c r="ET400" s="217"/>
      <c r="EU400" s="217"/>
      <c r="EV400" s="217"/>
      <c r="EW400" s="217"/>
      <c r="EX400" s="217"/>
      <c r="EY400" s="217"/>
      <c r="EZ400" s="217"/>
      <c r="FA400" s="217"/>
      <c r="FB400" s="217"/>
      <c r="FC400" s="217"/>
      <c r="FD400" s="217"/>
      <c r="FE400" s="217"/>
      <c r="FF400" s="217"/>
      <c r="FG400" s="217"/>
      <c r="FH400" s="217"/>
      <c r="FI400" s="217"/>
      <c r="FJ400" s="217"/>
      <c r="FK400" s="217"/>
      <c r="FL400" s="217"/>
      <c r="FM400" s="217"/>
      <c r="FN400" s="217"/>
      <c r="FO400" s="217"/>
      <c r="FP400" s="217"/>
      <c r="FQ400" s="217"/>
      <c r="FR400" s="217"/>
      <c r="FS400" s="217"/>
      <c r="FT400" s="217"/>
      <c r="FU400" s="217"/>
      <c r="FV400" s="217"/>
      <c r="FW400" s="217"/>
      <c r="FX400" s="217"/>
      <c r="FY400" s="217"/>
      <c r="FZ400" s="217"/>
      <c r="GA400" s="217"/>
      <c r="GB400" s="217"/>
      <c r="GC400" s="217"/>
      <c r="GD400" s="217"/>
      <c r="GE400" s="217"/>
      <c r="GF400" s="217"/>
      <c r="GG400" s="217"/>
      <c r="GH400" s="217"/>
      <c r="GI400" s="217"/>
      <c r="GJ400" s="217"/>
      <c r="GK400" s="217"/>
      <c r="GL400" s="217"/>
      <c r="GM400" s="217"/>
      <c r="GN400" s="217"/>
      <c r="GO400" s="217"/>
      <c r="GP400" s="217"/>
      <c r="GQ400" s="217"/>
      <c r="GR400" s="217"/>
      <c r="GS400" s="217"/>
      <c r="GT400" s="217"/>
      <c r="GU400" s="217"/>
      <c r="GV400" s="217"/>
      <c r="GW400" s="217"/>
      <c r="GX400" s="217"/>
      <c r="GY400" s="217"/>
      <c r="GZ400" s="217"/>
      <c r="HA400" s="217"/>
      <c r="HB400" s="217"/>
      <c r="HC400" s="217"/>
      <c r="HD400" s="217"/>
      <c r="HE400" s="217"/>
      <c r="HF400" s="217"/>
      <c r="HG400" s="217"/>
      <c r="HH400" s="217"/>
      <c r="HI400" s="217"/>
      <c r="HJ400" s="217"/>
      <c r="HK400" s="217"/>
      <c r="HL400" s="217"/>
      <c r="HM400" s="217"/>
      <c r="HN400" s="217"/>
      <c r="HO400" s="217"/>
      <c r="HP400" s="217"/>
      <c r="HQ400" s="217"/>
      <c r="HR400" s="217"/>
      <c r="HS400" s="217"/>
      <c r="HT400" s="217"/>
      <c r="HU400" s="217"/>
      <c r="HV400" s="217"/>
      <c r="HW400" s="217"/>
      <c r="HX400" s="217"/>
      <c r="HY400" s="217"/>
      <c r="HZ400" s="217"/>
      <c r="IA400" s="217"/>
      <c r="IB400" s="217"/>
      <c r="IC400" s="217"/>
      <c r="ID400" s="217"/>
      <c r="IE400" s="217"/>
      <c r="IF400" s="217"/>
      <c r="IG400" s="217"/>
      <c r="IH400" s="217"/>
      <c r="II400" s="217"/>
      <c r="IJ400" s="217"/>
      <c r="IK400" s="217"/>
      <c r="IL400" s="217"/>
      <c r="IM400" s="217"/>
      <c r="IN400" s="217"/>
      <c r="IO400" s="217"/>
      <c r="IP400" s="217"/>
      <c r="IQ400" s="217"/>
      <c r="IR400" s="217"/>
      <c r="IS400" s="217"/>
      <c r="IT400" s="217"/>
      <c r="IU400" s="217"/>
      <c r="IV400" s="217"/>
      <c r="IW400" s="217"/>
      <c r="IX400" s="217"/>
      <c r="IY400" s="217"/>
      <c r="IZ400" s="217"/>
      <c r="JA400" s="217"/>
      <c r="JB400" s="217"/>
      <c r="JC400" s="217"/>
      <c r="JD400" s="217"/>
      <c r="JE400" s="217"/>
      <c r="JF400" s="217"/>
      <c r="JG400" s="217"/>
      <c r="JH400" s="217"/>
      <c r="JI400" s="217"/>
      <c r="JJ400" s="217"/>
      <c r="JK400" s="217"/>
      <c r="JL400" s="217"/>
      <c r="JM400" s="217"/>
      <c r="JN400" s="217"/>
      <c r="JO400" s="217"/>
      <c r="JP400" s="217"/>
      <c r="JQ400" s="217"/>
      <c r="JR400" s="217"/>
      <c r="JS400" s="217"/>
      <c r="JT400" s="217"/>
      <c r="JU400" s="217"/>
      <c r="JV400" s="217"/>
      <c r="JW400" s="217"/>
      <c r="JX400" s="217"/>
      <c r="JY400" s="217"/>
      <c r="JZ400" s="217"/>
      <c r="KA400" s="217"/>
      <c r="KB400" s="217"/>
      <c r="KC400" s="217"/>
      <c r="KD400" s="217"/>
      <c r="KE400" s="217"/>
      <c r="KF400" s="217"/>
      <c r="KG400" s="217"/>
      <c r="KH400" s="217"/>
      <c r="KI400" s="217"/>
      <c r="KJ400" s="217"/>
      <c r="KK400" s="217"/>
      <c r="KL400" s="217"/>
      <c r="KM400" s="217"/>
      <c r="KN400" s="217"/>
      <c r="KO400" s="217"/>
      <c r="KP400" s="217"/>
      <c r="KQ400" s="217"/>
      <c r="KR400" s="217"/>
      <c r="KS400" s="217"/>
      <c r="KT400" s="217"/>
      <c r="KU400" s="217"/>
      <c r="KV400" s="217"/>
      <c r="KW400" s="217"/>
      <c r="KX400" s="217"/>
      <c r="KY400" s="217"/>
      <c r="KZ400" s="217"/>
      <c r="LA400" s="217"/>
      <c r="LB400" s="217"/>
      <c r="LC400" s="217"/>
      <c r="LD400" s="217"/>
      <c r="LE400" s="217"/>
      <c r="LF400" s="217"/>
      <c r="LG400" s="217"/>
      <c r="LH400" s="217"/>
      <c r="LI400" s="217"/>
      <c r="LJ400" s="217"/>
      <c r="LK400" s="217"/>
      <c r="LL400" s="217"/>
      <c r="LM400" s="217"/>
      <c r="LN400" s="217"/>
      <c r="LO400" s="217"/>
    </row>
    <row r="401" spans="1:327" x14ac:dyDescent="0.2"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  <c r="AB401" s="217"/>
      <c r="AC401" s="217"/>
      <c r="AD401" s="217"/>
      <c r="AE401" s="217"/>
      <c r="AF401" s="217"/>
      <c r="AG401" s="217"/>
      <c r="AH401" s="217"/>
      <c r="AI401" s="217"/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  <c r="AW401" s="217"/>
      <c r="AX401" s="217"/>
      <c r="AY401" s="217"/>
      <c r="AZ401" s="217"/>
      <c r="BA401" s="217"/>
      <c r="BB401" s="217"/>
      <c r="BC401" s="217"/>
      <c r="BD401" s="217"/>
      <c r="BE401" s="217"/>
      <c r="BF401" s="217"/>
      <c r="BG401" s="217"/>
      <c r="BH401" s="217"/>
      <c r="BI401" s="217"/>
      <c r="BJ401" s="217"/>
      <c r="BK401" s="217"/>
      <c r="BL401" s="217"/>
      <c r="BM401" s="217"/>
      <c r="BN401" s="217"/>
      <c r="BO401" s="217"/>
      <c r="BP401" s="217"/>
      <c r="BQ401" s="217"/>
      <c r="BR401" s="217"/>
      <c r="BS401" s="217"/>
      <c r="BT401" s="217"/>
      <c r="BU401" s="217"/>
      <c r="BV401" s="217"/>
      <c r="BW401" s="217"/>
      <c r="BX401" s="217"/>
      <c r="BY401" s="217"/>
      <c r="BZ401" s="217"/>
      <c r="CA401" s="217"/>
      <c r="CB401" s="217"/>
      <c r="CC401" s="217"/>
      <c r="CD401" s="217"/>
      <c r="CE401" s="217"/>
      <c r="CF401" s="217"/>
      <c r="CG401" s="217"/>
      <c r="CH401" s="217"/>
      <c r="CI401" s="217"/>
      <c r="CJ401" s="217"/>
      <c r="CK401" s="217"/>
      <c r="CL401" s="217"/>
      <c r="CM401" s="217"/>
      <c r="CN401" s="217"/>
      <c r="CO401" s="217"/>
      <c r="CP401" s="217"/>
      <c r="CQ401" s="217"/>
      <c r="CR401" s="217"/>
      <c r="CS401" s="217"/>
      <c r="CT401" s="217"/>
      <c r="CU401" s="217"/>
      <c r="CV401" s="217"/>
      <c r="CW401" s="217"/>
      <c r="CX401" s="217"/>
      <c r="CY401" s="217"/>
      <c r="CZ401" s="217"/>
      <c r="DA401" s="217"/>
      <c r="DB401" s="217"/>
      <c r="DC401" s="217"/>
      <c r="DD401" s="217"/>
      <c r="DE401" s="217"/>
      <c r="DF401" s="217"/>
      <c r="DG401" s="217"/>
      <c r="DH401" s="217"/>
      <c r="DI401" s="217"/>
      <c r="DJ401" s="217"/>
      <c r="DK401" s="217"/>
      <c r="DL401" s="217"/>
      <c r="DM401" s="217"/>
      <c r="DN401" s="217"/>
      <c r="DO401" s="217"/>
      <c r="DP401" s="217"/>
      <c r="DQ401" s="217"/>
      <c r="DR401" s="217"/>
      <c r="DS401" s="217"/>
      <c r="DT401" s="217"/>
      <c r="DU401" s="217"/>
      <c r="DV401" s="217"/>
      <c r="DW401" s="217"/>
      <c r="DX401" s="217"/>
      <c r="DY401" s="217"/>
      <c r="DZ401" s="217"/>
      <c r="EA401" s="217"/>
      <c r="EB401" s="217"/>
      <c r="EC401" s="217"/>
      <c r="ED401" s="217"/>
      <c r="EE401" s="217"/>
      <c r="EF401" s="217"/>
      <c r="EG401" s="217"/>
      <c r="EH401" s="217"/>
      <c r="EI401" s="217"/>
      <c r="EJ401" s="217"/>
      <c r="EK401" s="217"/>
      <c r="EL401" s="217"/>
      <c r="EM401" s="217"/>
      <c r="EN401" s="217"/>
      <c r="EO401" s="217"/>
      <c r="EP401" s="217"/>
      <c r="EQ401" s="217"/>
      <c r="ER401" s="217"/>
      <c r="ES401" s="217"/>
      <c r="ET401" s="217"/>
      <c r="EU401" s="217"/>
      <c r="EV401" s="217"/>
      <c r="EW401" s="217"/>
      <c r="EX401" s="217"/>
      <c r="EY401" s="217"/>
      <c r="EZ401" s="217"/>
      <c r="FA401" s="217"/>
      <c r="FB401" s="217"/>
      <c r="FC401" s="217"/>
      <c r="FD401" s="217"/>
      <c r="FE401" s="217"/>
      <c r="FF401" s="217"/>
      <c r="FG401" s="217"/>
      <c r="FH401" s="217"/>
      <c r="FI401" s="217"/>
      <c r="FJ401" s="217"/>
      <c r="FK401" s="217"/>
      <c r="FL401" s="217"/>
      <c r="FM401" s="217"/>
      <c r="FN401" s="217"/>
      <c r="FO401" s="217"/>
      <c r="FP401" s="217"/>
      <c r="FQ401" s="217"/>
      <c r="FR401" s="217"/>
      <c r="FS401" s="217"/>
      <c r="FT401" s="217"/>
      <c r="FU401" s="217"/>
      <c r="FV401" s="217"/>
      <c r="FW401" s="217"/>
      <c r="FX401" s="217"/>
      <c r="FY401" s="217"/>
      <c r="FZ401" s="217"/>
      <c r="GA401" s="217"/>
      <c r="GB401" s="217"/>
      <c r="GC401" s="217"/>
      <c r="GD401" s="217"/>
      <c r="GE401" s="217"/>
      <c r="GF401" s="217"/>
      <c r="GG401" s="217"/>
      <c r="GH401" s="217"/>
      <c r="GI401" s="217"/>
      <c r="GJ401" s="217"/>
      <c r="GK401" s="217"/>
      <c r="GL401" s="217"/>
      <c r="GM401" s="217"/>
      <c r="GN401" s="217"/>
      <c r="GO401" s="217"/>
      <c r="GP401" s="217"/>
      <c r="GQ401" s="217"/>
      <c r="GR401" s="217"/>
      <c r="GS401" s="217"/>
      <c r="GT401" s="217"/>
      <c r="GU401" s="217"/>
      <c r="GV401" s="217"/>
      <c r="GW401" s="217"/>
      <c r="GX401" s="217"/>
      <c r="GY401" s="217"/>
      <c r="GZ401" s="217"/>
      <c r="HA401" s="217"/>
      <c r="HB401" s="217"/>
      <c r="HC401" s="217"/>
      <c r="HD401" s="217"/>
      <c r="HE401" s="217"/>
      <c r="HF401" s="217"/>
      <c r="HG401" s="217"/>
      <c r="HH401" s="217"/>
      <c r="HI401" s="217"/>
      <c r="HJ401" s="217"/>
      <c r="HK401" s="217"/>
      <c r="HL401" s="217"/>
      <c r="HM401" s="217"/>
      <c r="HN401" s="217"/>
      <c r="HO401" s="217"/>
      <c r="HP401" s="217"/>
      <c r="HQ401" s="217"/>
      <c r="HR401" s="217"/>
      <c r="HS401" s="217"/>
      <c r="HT401" s="217"/>
      <c r="HU401" s="217"/>
      <c r="HV401" s="217"/>
      <c r="HW401" s="217"/>
      <c r="HX401" s="217"/>
      <c r="HY401" s="217"/>
      <c r="HZ401" s="217"/>
      <c r="IA401" s="217"/>
      <c r="IB401" s="217"/>
      <c r="IC401" s="217"/>
      <c r="ID401" s="217"/>
      <c r="IE401" s="217"/>
      <c r="IF401" s="217"/>
      <c r="IG401" s="217"/>
      <c r="IH401" s="217"/>
      <c r="II401" s="217"/>
      <c r="IJ401" s="217"/>
      <c r="IK401" s="217"/>
      <c r="IL401" s="217"/>
      <c r="IM401" s="217"/>
      <c r="IN401" s="217"/>
      <c r="IO401" s="217"/>
      <c r="IP401" s="217"/>
      <c r="IQ401" s="217"/>
      <c r="IR401" s="217"/>
      <c r="IS401" s="217"/>
      <c r="IT401" s="217"/>
      <c r="IU401" s="217"/>
      <c r="IV401" s="217"/>
      <c r="IW401" s="217"/>
      <c r="IX401" s="217"/>
      <c r="IY401" s="217"/>
      <c r="IZ401" s="217"/>
      <c r="JA401" s="217"/>
      <c r="JB401" s="217"/>
      <c r="JC401" s="217"/>
      <c r="JD401" s="217"/>
      <c r="JE401" s="217"/>
      <c r="JF401" s="217"/>
      <c r="JG401" s="217"/>
      <c r="JH401" s="217"/>
      <c r="JI401" s="217"/>
      <c r="JJ401" s="217"/>
      <c r="JK401" s="217"/>
      <c r="JL401" s="217"/>
      <c r="JM401" s="217"/>
      <c r="JN401" s="217"/>
      <c r="JO401" s="217"/>
      <c r="JP401" s="217"/>
      <c r="JQ401" s="217"/>
      <c r="JR401" s="217"/>
      <c r="JS401" s="217"/>
      <c r="JT401" s="217"/>
      <c r="JU401" s="217"/>
      <c r="JV401" s="217"/>
      <c r="JW401" s="217"/>
      <c r="JX401" s="217"/>
      <c r="JY401" s="217"/>
      <c r="JZ401" s="217"/>
      <c r="KA401" s="217"/>
      <c r="KB401" s="217"/>
      <c r="KC401" s="217"/>
      <c r="KD401" s="217"/>
      <c r="KE401" s="217"/>
      <c r="KF401" s="217"/>
      <c r="KG401" s="217"/>
      <c r="KH401" s="217"/>
      <c r="KI401" s="217"/>
      <c r="KJ401" s="217"/>
      <c r="KK401" s="217"/>
      <c r="KL401" s="217"/>
      <c r="KM401" s="217"/>
      <c r="KN401" s="217"/>
      <c r="KO401" s="217"/>
      <c r="KP401" s="217"/>
      <c r="KQ401" s="217"/>
      <c r="KR401" s="217"/>
      <c r="KS401" s="217"/>
      <c r="KT401" s="217"/>
      <c r="KU401" s="217"/>
      <c r="KV401" s="217"/>
      <c r="KW401" s="217"/>
      <c r="KX401" s="217"/>
      <c r="KY401" s="217"/>
      <c r="KZ401" s="217"/>
      <c r="LA401" s="217"/>
      <c r="LB401" s="217"/>
      <c r="LC401" s="217"/>
      <c r="LD401" s="217"/>
      <c r="LE401" s="217"/>
      <c r="LF401" s="217"/>
      <c r="LG401" s="217"/>
      <c r="LH401" s="217"/>
      <c r="LI401" s="217"/>
      <c r="LJ401" s="217"/>
      <c r="LK401" s="217"/>
      <c r="LL401" s="217"/>
      <c r="LM401" s="217"/>
      <c r="LN401" s="217"/>
      <c r="LO401" s="217"/>
    </row>
    <row r="402" spans="1:327" x14ac:dyDescent="0.2"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  <c r="AW402" s="217"/>
      <c r="AX402" s="217"/>
      <c r="AY402" s="217"/>
      <c r="AZ402" s="217"/>
      <c r="BA402" s="217"/>
      <c r="BB402" s="217"/>
      <c r="BC402" s="217"/>
      <c r="BD402" s="217"/>
      <c r="BE402" s="217"/>
      <c r="BF402" s="217"/>
      <c r="BG402" s="217"/>
      <c r="BH402" s="217"/>
      <c r="BI402" s="217"/>
      <c r="BJ402" s="217"/>
      <c r="BK402" s="217"/>
      <c r="BL402" s="217"/>
      <c r="BM402" s="217"/>
      <c r="BN402" s="217"/>
      <c r="BO402" s="217"/>
      <c r="BP402" s="217"/>
      <c r="BQ402" s="217"/>
      <c r="BR402" s="217"/>
      <c r="BS402" s="217"/>
      <c r="BT402" s="217"/>
      <c r="BU402" s="217"/>
      <c r="BV402" s="217"/>
      <c r="BW402" s="217"/>
      <c r="BX402" s="217"/>
      <c r="BY402" s="217"/>
      <c r="BZ402" s="217"/>
      <c r="CA402" s="217"/>
      <c r="CB402" s="217"/>
      <c r="CC402" s="217"/>
      <c r="CD402" s="217"/>
      <c r="CE402" s="217"/>
      <c r="CF402" s="217"/>
      <c r="CG402" s="217"/>
      <c r="CH402" s="217"/>
      <c r="CI402" s="217"/>
      <c r="CJ402" s="217"/>
      <c r="CK402" s="217"/>
      <c r="CL402" s="217"/>
      <c r="CM402" s="217"/>
      <c r="CN402" s="217"/>
      <c r="CO402" s="217"/>
      <c r="CP402" s="217"/>
      <c r="CQ402" s="217"/>
      <c r="CR402" s="217"/>
      <c r="CS402" s="217"/>
      <c r="CT402" s="217"/>
      <c r="CU402" s="217"/>
      <c r="CV402" s="217"/>
      <c r="CW402" s="217"/>
      <c r="CX402" s="217"/>
      <c r="CY402" s="217"/>
      <c r="CZ402" s="217"/>
      <c r="DA402" s="217"/>
      <c r="DB402" s="217"/>
      <c r="DC402" s="217"/>
      <c r="DD402" s="217"/>
      <c r="DE402" s="217"/>
      <c r="DF402" s="217"/>
      <c r="DG402" s="217"/>
      <c r="DH402" s="217"/>
      <c r="DI402" s="217"/>
      <c r="DJ402" s="217"/>
      <c r="DK402" s="217"/>
      <c r="DL402" s="217"/>
      <c r="DM402" s="217"/>
      <c r="DN402" s="217"/>
      <c r="DO402" s="217"/>
      <c r="DP402" s="217"/>
      <c r="DQ402" s="217"/>
      <c r="DR402" s="217"/>
      <c r="DS402" s="217"/>
      <c r="DT402" s="217"/>
      <c r="DU402" s="217"/>
      <c r="DV402" s="217"/>
      <c r="DW402" s="217"/>
      <c r="DX402" s="217"/>
      <c r="DY402" s="217"/>
      <c r="DZ402" s="217"/>
      <c r="EA402" s="217"/>
      <c r="EB402" s="217"/>
      <c r="EC402" s="217"/>
      <c r="ED402" s="217"/>
      <c r="EE402" s="217"/>
      <c r="EF402" s="217"/>
      <c r="EG402" s="217"/>
      <c r="EH402" s="217"/>
      <c r="EI402" s="217"/>
      <c r="EJ402" s="217"/>
      <c r="EK402" s="217"/>
      <c r="EL402" s="217"/>
      <c r="EM402" s="217"/>
      <c r="EN402" s="217"/>
      <c r="EO402" s="217"/>
      <c r="EP402" s="217"/>
      <c r="EQ402" s="217"/>
      <c r="ER402" s="217"/>
      <c r="ES402" s="217"/>
      <c r="ET402" s="217"/>
      <c r="EU402" s="217"/>
      <c r="EV402" s="217"/>
      <c r="EW402" s="217"/>
      <c r="EX402" s="217"/>
      <c r="EY402" s="217"/>
      <c r="EZ402" s="217"/>
      <c r="FA402" s="217"/>
      <c r="FB402" s="217"/>
      <c r="FC402" s="217"/>
      <c r="FD402" s="217"/>
      <c r="FE402" s="217"/>
      <c r="FF402" s="217"/>
      <c r="FG402" s="217"/>
      <c r="FH402" s="217"/>
      <c r="FI402" s="217"/>
      <c r="FJ402" s="217"/>
      <c r="FK402" s="217"/>
      <c r="FL402" s="217"/>
      <c r="FM402" s="217"/>
      <c r="FN402" s="217"/>
      <c r="FO402" s="217"/>
      <c r="FP402" s="217"/>
      <c r="FQ402" s="217"/>
      <c r="FR402" s="217"/>
      <c r="FS402" s="217"/>
      <c r="FT402" s="217"/>
      <c r="FU402" s="217"/>
      <c r="FV402" s="217"/>
      <c r="FW402" s="217"/>
      <c r="FX402" s="217"/>
      <c r="FY402" s="217"/>
      <c r="FZ402" s="217"/>
      <c r="GA402" s="217"/>
      <c r="GB402" s="217"/>
      <c r="GC402" s="217"/>
      <c r="GD402" s="217"/>
      <c r="GE402" s="217"/>
      <c r="GF402" s="217"/>
      <c r="GG402" s="217"/>
      <c r="GH402" s="217"/>
      <c r="GI402" s="217"/>
      <c r="GJ402" s="217"/>
      <c r="GK402" s="217"/>
      <c r="GL402" s="217"/>
      <c r="GM402" s="217"/>
      <c r="GN402" s="217"/>
      <c r="GO402" s="217"/>
      <c r="GP402" s="217"/>
      <c r="GQ402" s="217"/>
      <c r="GR402" s="217"/>
      <c r="GS402" s="217"/>
      <c r="GT402" s="217"/>
      <c r="GU402" s="217"/>
      <c r="GV402" s="217"/>
      <c r="GW402" s="217"/>
      <c r="GX402" s="217"/>
      <c r="GY402" s="217"/>
      <c r="GZ402" s="217"/>
      <c r="HA402" s="217"/>
      <c r="HB402" s="217"/>
      <c r="HC402" s="217"/>
      <c r="HD402" s="217"/>
      <c r="HE402" s="217"/>
      <c r="HF402" s="217"/>
      <c r="HG402" s="217"/>
      <c r="HH402" s="217"/>
      <c r="HI402" s="217"/>
      <c r="HJ402" s="217"/>
      <c r="HK402" s="217"/>
      <c r="HL402" s="217"/>
      <c r="HM402" s="217"/>
      <c r="HN402" s="217"/>
      <c r="HO402" s="217"/>
      <c r="HP402" s="217"/>
      <c r="HQ402" s="217"/>
      <c r="HR402" s="217"/>
      <c r="HS402" s="217"/>
      <c r="HT402" s="217"/>
      <c r="HU402" s="217"/>
      <c r="HV402" s="217"/>
      <c r="HW402" s="217"/>
      <c r="HX402" s="217"/>
      <c r="HY402" s="217"/>
      <c r="HZ402" s="217"/>
      <c r="IA402" s="217"/>
      <c r="IB402" s="217"/>
      <c r="IC402" s="217"/>
      <c r="ID402" s="217"/>
      <c r="IE402" s="217"/>
      <c r="IF402" s="217"/>
      <c r="IG402" s="217"/>
      <c r="IH402" s="217"/>
      <c r="II402" s="217"/>
      <c r="IJ402" s="217"/>
      <c r="IK402" s="217"/>
      <c r="IL402" s="217"/>
      <c r="IM402" s="217"/>
      <c r="IN402" s="217"/>
      <c r="IO402" s="217"/>
      <c r="IP402" s="217"/>
      <c r="IQ402" s="217"/>
      <c r="IR402" s="217"/>
      <c r="IS402" s="217"/>
      <c r="IT402" s="217"/>
      <c r="IU402" s="217"/>
      <c r="IV402" s="217"/>
      <c r="IW402" s="217"/>
      <c r="IX402" s="217"/>
      <c r="IY402" s="217"/>
      <c r="IZ402" s="217"/>
      <c r="JA402" s="217"/>
      <c r="JB402" s="217"/>
      <c r="JC402" s="217"/>
      <c r="JD402" s="217"/>
      <c r="JE402" s="217"/>
      <c r="JF402" s="217"/>
      <c r="JG402" s="217"/>
      <c r="JH402" s="217"/>
      <c r="JI402" s="217"/>
      <c r="JJ402" s="217"/>
      <c r="JK402" s="217"/>
      <c r="JL402" s="217"/>
      <c r="JM402" s="217"/>
      <c r="JN402" s="217"/>
      <c r="JO402" s="217"/>
      <c r="JP402" s="217"/>
      <c r="JQ402" s="217"/>
      <c r="JR402" s="217"/>
      <c r="JS402" s="217"/>
      <c r="JT402" s="217"/>
      <c r="JU402" s="217"/>
      <c r="JV402" s="217"/>
      <c r="JW402" s="217"/>
      <c r="JX402" s="217"/>
      <c r="JY402" s="217"/>
      <c r="JZ402" s="217"/>
      <c r="KA402" s="217"/>
      <c r="KB402" s="217"/>
      <c r="KC402" s="217"/>
      <c r="KD402" s="217"/>
      <c r="KE402" s="217"/>
      <c r="KF402" s="217"/>
      <c r="KG402" s="217"/>
      <c r="KH402" s="217"/>
      <c r="KI402" s="217"/>
      <c r="KJ402" s="217"/>
      <c r="KK402" s="217"/>
      <c r="KL402" s="217"/>
      <c r="KM402" s="217"/>
      <c r="KN402" s="217"/>
      <c r="KO402" s="217"/>
      <c r="KP402" s="217"/>
      <c r="KQ402" s="217"/>
      <c r="KR402" s="217"/>
      <c r="KS402" s="217"/>
      <c r="KT402" s="217"/>
      <c r="KU402" s="217"/>
      <c r="KV402" s="217"/>
      <c r="KW402" s="217"/>
      <c r="KX402" s="217"/>
      <c r="KY402" s="217"/>
      <c r="KZ402" s="217"/>
      <c r="LA402" s="217"/>
      <c r="LB402" s="217"/>
      <c r="LC402" s="217"/>
      <c r="LD402" s="217"/>
      <c r="LE402" s="217"/>
      <c r="LF402" s="217"/>
      <c r="LG402" s="217"/>
      <c r="LH402" s="217"/>
      <c r="LI402" s="217"/>
      <c r="LJ402" s="217"/>
      <c r="LK402" s="217"/>
      <c r="LL402" s="217"/>
      <c r="LM402" s="217"/>
      <c r="LN402" s="217"/>
      <c r="LO402" s="217"/>
    </row>
    <row r="403" spans="1:327" x14ac:dyDescent="0.2"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  <c r="AW403" s="217"/>
      <c r="AX403" s="217"/>
      <c r="AY403" s="217"/>
      <c r="AZ403" s="217"/>
      <c r="BA403" s="217"/>
      <c r="BB403" s="217"/>
      <c r="BC403" s="217"/>
      <c r="BD403" s="217"/>
      <c r="BE403" s="217"/>
      <c r="BF403" s="217"/>
      <c r="BG403" s="217"/>
      <c r="BH403" s="217"/>
      <c r="BI403" s="217"/>
      <c r="BJ403" s="217"/>
      <c r="BK403" s="217"/>
      <c r="BL403" s="217"/>
      <c r="BM403" s="217"/>
      <c r="BN403" s="217"/>
      <c r="BO403" s="217"/>
      <c r="BP403" s="217"/>
      <c r="BQ403" s="217"/>
      <c r="BR403" s="217"/>
      <c r="BS403" s="217"/>
      <c r="BT403" s="217"/>
      <c r="BU403" s="217"/>
      <c r="BV403" s="217"/>
      <c r="BW403" s="217"/>
      <c r="BX403" s="217"/>
      <c r="BY403" s="217"/>
      <c r="BZ403" s="217"/>
      <c r="CA403" s="217"/>
      <c r="CB403" s="217"/>
      <c r="CC403" s="217"/>
      <c r="CD403" s="217"/>
      <c r="CE403" s="217"/>
      <c r="CF403" s="217"/>
      <c r="CG403" s="217"/>
      <c r="CH403" s="217"/>
      <c r="CI403" s="217"/>
      <c r="CJ403" s="217"/>
      <c r="CK403" s="217"/>
      <c r="CL403" s="217"/>
      <c r="CM403" s="217"/>
      <c r="CN403" s="217"/>
      <c r="CO403" s="217"/>
      <c r="CP403" s="217"/>
      <c r="CQ403" s="217"/>
      <c r="CR403" s="217"/>
      <c r="CS403" s="217"/>
      <c r="CT403" s="217"/>
      <c r="CU403" s="217"/>
      <c r="CV403" s="217"/>
      <c r="CW403" s="217"/>
      <c r="CX403" s="217"/>
      <c r="CY403" s="217"/>
      <c r="CZ403" s="217"/>
      <c r="DA403" s="217"/>
      <c r="DB403" s="217"/>
      <c r="DC403" s="217"/>
      <c r="DD403" s="217"/>
      <c r="DE403" s="217"/>
      <c r="DF403" s="217"/>
      <c r="DG403" s="217"/>
      <c r="DH403" s="217"/>
      <c r="DI403" s="217"/>
      <c r="DJ403" s="217"/>
      <c r="DK403" s="217"/>
      <c r="DL403" s="217"/>
      <c r="DM403" s="217"/>
      <c r="DN403" s="217"/>
      <c r="DO403" s="217"/>
      <c r="DP403" s="217"/>
      <c r="DQ403" s="217"/>
      <c r="DR403" s="217"/>
      <c r="DS403" s="217"/>
      <c r="DT403" s="217"/>
      <c r="DU403" s="217"/>
      <c r="DV403" s="217"/>
      <c r="DW403" s="217"/>
      <c r="DX403" s="217"/>
      <c r="DY403" s="217"/>
      <c r="DZ403" s="217"/>
      <c r="EA403" s="217"/>
      <c r="EB403" s="217"/>
      <c r="EC403" s="217"/>
      <c r="ED403" s="217"/>
      <c r="EE403" s="217"/>
      <c r="EF403" s="217"/>
      <c r="EG403" s="217"/>
      <c r="EH403" s="217"/>
      <c r="EI403" s="217"/>
      <c r="EJ403" s="217"/>
      <c r="EK403" s="217"/>
      <c r="EL403" s="217"/>
      <c r="EM403" s="217"/>
      <c r="EN403" s="217"/>
      <c r="EO403" s="217"/>
      <c r="EP403" s="217"/>
      <c r="EQ403" s="217"/>
      <c r="ER403" s="217"/>
      <c r="ES403" s="217"/>
      <c r="ET403" s="217"/>
      <c r="EU403" s="217"/>
      <c r="EV403" s="217"/>
      <c r="EW403" s="217"/>
      <c r="EX403" s="217"/>
      <c r="EY403" s="217"/>
      <c r="EZ403" s="217"/>
      <c r="FA403" s="217"/>
      <c r="FB403" s="217"/>
      <c r="FC403" s="217"/>
      <c r="FD403" s="217"/>
      <c r="FE403" s="217"/>
      <c r="FF403" s="217"/>
      <c r="FG403" s="217"/>
      <c r="FH403" s="217"/>
      <c r="FI403" s="217"/>
      <c r="FJ403" s="217"/>
      <c r="FK403" s="217"/>
      <c r="FL403" s="217"/>
      <c r="FM403" s="217"/>
      <c r="FN403" s="217"/>
      <c r="FO403" s="217"/>
      <c r="FP403" s="217"/>
      <c r="FQ403" s="217"/>
      <c r="FR403" s="217"/>
      <c r="FS403" s="217"/>
      <c r="FT403" s="217"/>
      <c r="FU403" s="217"/>
      <c r="FV403" s="217"/>
      <c r="FW403" s="217"/>
      <c r="FX403" s="217"/>
      <c r="FY403" s="217"/>
      <c r="FZ403" s="217"/>
      <c r="GA403" s="217"/>
      <c r="GB403" s="217"/>
      <c r="GC403" s="217"/>
      <c r="GD403" s="217"/>
      <c r="GE403" s="217"/>
      <c r="GF403" s="217"/>
      <c r="GG403" s="217"/>
      <c r="GH403" s="217"/>
      <c r="GI403" s="217"/>
      <c r="GJ403" s="217"/>
      <c r="GK403" s="217"/>
      <c r="GL403" s="217"/>
      <c r="GM403" s="217"/>
      <c r="GN403" s="217"/>
      <c r="GO403" s="217"/>
      <c r="GP403" s="217"/>
      <c r="GQ403" s="217"/>
      <c r="GR403" s="217"/>
      <c r="GS403" s="217"/>
      <c r="GT403" s="217"/>
      <c r="GU403" s="217"/>
      <c r="GV403" s="217"/>
      <c r="GW403" s="217"/>
      <c r="GX403" s="217"/>
      <c r="GY403" s="217"/>
      <c r="GZ403" s="217"/>
      <c r="HA403" s="217"/>
      <c r="HB403" s="217"/>
      <c r="HC403" s="217"/>
      <c r="HD403" s="217"/>
      <c r="HE403" s="217"/>
      <c r="HF403" s="217"/>
      <c r="HG403" s="217"/>
      <c r="HH403" s="217"/>
      <c r="HI403" s="217"/>
      <c r="HJ403" s="217"/>
      <c r="HK403" s="217"/>
      <c r="HL403" s="217"/>
      <c r="HM403" s="217"/>
      <c r="HN403" s="217"/>
      <c r="HO403" s="217"/>
      <c r="HP403" s="217"/>
      <c r="HQ403" s="217"/>
      <c r="HR403" s="217"/>
      <c r="HS403" s="217"/>
      <c r="HT403" s="217"/>
      <c r="HU403" s="217"/>
      <c r="HV403" s="217"/>
      <c r="HW403" s="217"/>
      <c r="HX403" s="217"/>
      <c r="HY403" s="217"/>
      <c r="HZ403" s="217"/>
      <c r="IA403" s="217"/>
      <c r="IB403" s="217"/>
      <c r="IC403" s="217"/>
      <c r="ID403" s="217"/>
      <c r="IE403" s="217"/>
      <c r="IF403" s="217"/>
      <c r="IG403" s="217"/>
      <c r="IH403" s="217"/>
      <c r="II403" s="217"/>
      <c r="IJ403" s="217"/>
      <c r="IK403" s="217"/>
      <c r="IL403" s="217"/>
      <c r="IM403" s="217"/>
      <c r="IN403" s="217"/>
      <c r="IO403" s="217"/>
      <c r="IP403" s="217"/>
      <c r="IQ403" s="217"/>
      <c r="IR403" s="217"/>
      <c r="IS403" s="217"/>
      <c r="IT403" s="217"/>
      <c r="IU403" s="217"/>
      <c r="IV403" s="217"/>
      <c r="IW403" s="217"/>
      <c r="IX403" s="217"/>
      <c r="IY403" s="217"/>
      <c r="IZ403" s="217"/>
      <c r="JA403" s="217"/>
      <c r="JB403" s="217"/>
      <c r="JC403" s="217"/>
      <c r="JD403" s="217"/>
      <c r="JE403" s="217"/>
      <c r="JF403" s="217"/>
      <c r="JG403" s="217"/>
      <c r="JH403" s="217"/>
      <c r="JI403" s="217"/>
      <c r="JJ403" s="217"/>
      <c r="JK403" s="217"/>
      <c r="JL403" s="217"/>
      <c r="JM403" s="217"/>
      <c r="JN403" s="217"/>
      <c r="JO403" s="217"/>
      <c r="JP403" s="217"/>
      <c r="JQ403" s="217"/>
      <c r="JR403" s="217"/>
      <c r="JS403" s="217"/>
      <c r="JT403" s="217"/>
      <c r="JU403" s="217"/>
      <c r="JV403" s="217"/>
      <c r="JW403" s="217"/>
      <c r="JX403" s="217"/>
      <c r="JY403" s="217"/>
      <c r="JZ403" s="217"/>
      <c r="KA403" s="217"/>
      <c r="KB403" s="217"/>
      <c r="KC403" s="217"/>
      <c r="KD403" s="217"/>
      <c r="KE403" s="217"/>
      <c r="KF403" s="217"/>
      <c r="KG403" s="217"/>
      <c r="KH403" s="217"/>
      <c r="KI403" s="217"/>
      <c r="KJ403" s="217"/>
      <c r="KK403" s="217"/>
      <c r="KL403" s="217"/>
      <c r="KM403" s="217"/>
      <c r="KN403" s="217"/>
      <c r="KO403" s="217"/>
      <c r="KP403" s="217"/>
      <c r="KQ403" s="217"/>
      <c r="KR403" s="217"/>
      <c r="KS403" s="217"/>
      <c r="KT403" s="217"/>
      <c r="KU403" s="217"/>
      <c r="KV403" s="217"/>
      <c r="KW403" s="217"/>
      <c r="KX403" s="217"/>
      <c r="KY403" s="217"/>
      <c r="KZ403" s="217"/>
      <c r="LA403" s="217"/>
      <c r="LB403" s="217"/>
      <c r="LC403" s="217"/>
      <c r="LD403" s="217"/>
      <c r="LE403" s="217"/>
      <c r="LF403" s="217"/>
      <c r="LG403" s="217"/>
      <c r="LH403" s="217"/>
      <c r="LI403" s="217"/>
      <c r="LJ403" s="217"/>
      <c r="LK403" s="217"/>
      <c r="LL403" s="217"/>
      <c r="LM403" s="217"/>
      <c r="LN403" s="217"/>
      <c r="LO403" s="217"/>
    </row>
    <row r="404" spans="1:327" x14ac:dyDescent="0.2"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  <c r="AB404" s="217"/>
      <c r="AC404" s="217"/>
      <c r="AD404" s="217"/>
      <c r="AE404" s="217"/>
      <c r="AF404" s="217"/>
      <c r="AG404" s="217"/>
      <c r="AH404" s="217"/>
      <c r="AI404" s="217"/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  <c r="AW404" s="217"/>
      <c r="AX404" s="217"/>
      <c r="AY404" s="217"/>
      <c r="AZ404" s="217"/>
      <c r="BA404" s="217"/>
      <c r="BB404" s="217"/>
      <c r="BC404" s="217"/>
      <c r="BD404" s="217"/>
      <c r="BE404" s="217"/>
      <c r="BF404" s="217"/>
      <c r="BG404" s="217"/>
      <c r="BH404" s="217"/>
      <c r="BI404" s="217"/>
      <c r="BJ404" s="217"/>
      <c r="BK404" s="217"/>
      <c r="BL404" s="217"/>
      <c r="BM404" s="217"/>
      <c r="BN404" s="217"/>
      <c r="BO404" s="217"/>
      <c r="BP404" s="217"/>
      <c r="BQ404" s="217"/>
      <c r="BR404" s="217"/>
      <c r="BS404" s="217"/>
      <c r="BT404" s="217"/>
      <c r="BU404" s="217"/>
      <c r="BV404" s="217"/>
      <c r="BW404" s="217"/>
      <c r="BX404" s="217"/>
      <c r="BY404" s="217"/>
      <c r="BZ404" s="217"/>
      <c r="CA404" s="217"/>
      <c r="CB404" s="217"/>
      <c r="CC404" s="217"/>
      <c r="CD404" s="217"/>
      <c r="CE404" s="217"/>
      <c r="CF404" s="217"/>
      <c r="CG404" s="217"/>
      <c r="CH404" s="217"/>
      <c r="CI404" s="217"/>
      <c r="CJ404" s="217"/>
      <c r="CK404" s="217"/>
      <c r="CL404" s="217"/>
      <c r="CM404" s="217"/>
      <c r="CN404" s="217"/>
      <c r="CO404" s="217"/>
      <c r="CP404" s="217"/>
      <c r="CQ404" s="217"/>
      <c r="CR404" s="217"/>
      <c r="CS404" s="217"/>
      <c r="CT404" s="217"/>
      <c r="CU404" s="217"/>
      <c r="CV404" s="217"/>
      <c r="CW404" s="217"/>
      <c r="CX404" s="217"/>
      <c r="CY404" s="217"/>
      <c r="CZ404" s="217"/>
      <c r="DA404" s="217"/>
      <c r="DB404" s="217"/>
      <c r="DC404" s="217"/>
      <c r="DD404" s="217"/>
      <c r="DE404" s="217"/>
      <c r="DF404" s="217"/>
      <c r="DG404" s="217"/>
      <c r="DH404" s="217"/>
      <c r="DI404" s="217"/>
      <c r="DJ404" s="217"/>
      <c r="DK404" s="217"/>
      <c r="DL404" s="217"/>
      <c r="DM404" s="217"/>
      <c r="DN404" s="217"/>
      <c r="DO404" s="217"/>
      <c r="DP404" s="217"/>
      <c r="DQ404" s="217"/>
      <c r="DR404" s="217"/>
      <c r="DS404" s="217"/>
      <c r="DT404" s="217"/>
      <c r="DU404" s="217"/>
      <c r="DV404" s="217"/>
      <c r="DW404" s="217"/>
      <c r="DX404" s="217"/>
      <c r="DY404" s="217"/>
      <c r="DZ404" s="217"/>
      <c r="EA404" s="217"/>
      <c r="EB404" s="217"/>
      <c r="EC404" s="217"/>
      <c r="ED404" s="217"/>
      <c r="EE404" s="217"/>
      <c r="EF404" s="217"/>
      <c r="EG404" s="217"/>
      <c r="EH404" s="217"/>
      <c r="EI404" s="217"/>
      <c r="EJ404" s="217"/>
      <c r="EK404" s="217"/>
      <c r="EL404" s="217"/>
      <c r="EM404" s="217"/>
      <c r="EN404" s="217"/>
      <c r="EO404" s="217"/>
      <c r="EP404" s="217"/>
      <c r="EQ404" s="217"/>
      <c r="ER404" s="217"/>
      <c r="ES404" s="217"/>
      <c r="ET404" s="217"/>
      <c r="EU404" s="217"/>
      <c r="EV404" s="217"/>
      <c r="EW404" s="217"/>
      <c r="EX404" s="217"/>
      <c r="EY404" s="217"/>
      <c r="EZ404" s="217"/>
      <c r="FA404" s="217"/>
      <c r="FB404" s="217"/>
      <c r="FC404" s="217"/>
      <c r="FD404" s="217"/>
      <c r="FE404" s="217"/>
      <c r="FF404" s="217"/>
      <c r="FG404" s="217"/>
      <c r="FH404" s="217"/>
      <c r="FI404" s="217"/>
      <c r="FJ404" s="217"/>
      <c r="FK404" s="217"/>
      <c r="FL404" s="217"/>
      <c r="FM404" s="217"/>
      <c r="FN404" s="217"/>
      <c r="FO404" s="217"/>
      <c r="FP404" s="217"/>
      <c r="FQ404" s="217"/>
      <c r="FR404" s="217"/>
      <c r="FS404" s="217"/>
      <c r="FT404" s="217"/>
      <c r="FU404" s="217"/>
      <c r="FV404" s="217"/>
      <c r="FW404" s="217"/>
      <c r="FX404" s="217"/>
      <c r="FY404" s="217"/>
      <c r="FZ404" s="217"/>
      <c r="GA404" s="217"/>
      <c r="GB404" s="217"/>
      <c r="GC404" s="217"/>
      <c r="GD404" s="217"/>
      <c r="GE404" s="217"/>
      <c r="GF404" s="217"/>
      <c r="GG404" s="217"/>
      <c r="GH404" s="217"/>
      <c r="GI404" s="217"/>
      <c r="GJ404" s="217"/>
      <c r="GK404" s="217"/>
      <c r="GL404" s="217"/>
      <c r="GM404" s="217"/>
      <c r="GN404" s="217"/>
      <c r="GO404" s="217"/>
      <c r="GP404" s="217"/>
      <c r="GQ404" s="217"/>
      <c r="GR404" s="217"/>
      <c r="GS404" s="217"/>
      <c r="GT404" s="217"/>
      <c r="GU404" s="217"/>
      <c r="GV404" s="217"/>
      <c r="GW404" s="217"/>
      <c r="GX404" s="217"/>
      <c r="GY404" s="217"/>
      <c r="GZ404" s="217"/>
      <c r="HA404" s="217"/>
      <c r="HB404" s="217"/>
      <c r="HC404" s="217"/>
      <c r="HD404" s="217"/>
      <c r="HE404" s="217"/>
      <c r="HF404" s="217"/>
      <c r="HG404" s="217"/>
      <c r="HH404" s="217"/>
      <c r="HI404" s="217"/>
      <c r="HJ404" s="217"/>
      <c r="HK404" s="217"/>
      <c r="HL404" s="217"/>
      <c r="HM404" s="217"/>
      <c r="HN404" s="217"/>
      <c r="HO404" s="217"/>
      <c r="HP404" s="217"/>
      <c r="HQ404" s="217"/>
      <c r="HR404" s="217"/>
      <c r="HS404" s="217"/>
      <c r="HT404" s="217"/>
      <c r="HU404" s="217"/>
      <c r="HV404" s="217"/>
      <c r="HW404" s="217"/>
      <c r="HX404" s="217"/>
      <c r="HY404" s="217"/>
      <c r="HZ404" s="217"/>
      <c r="IA404" s="217"/>
      <c r="IB404" s="217"/>
      <c r="IC404" s="217"/>
      <c r="ID404" s="217"/>
      <c r="IE404" s="217"/>
      <c r="IF404" s="217"/>
      <c r="IG404" s="217"/>
      <c r="IH404" s="217"/>
      <c r="II404" s="217"/>
      <c r="IJ404" s="217"/>
      <c r="IK404" s="217"/>
      <c r="IL404" s="217"/>
      <c r="IM404" s="217"/>
      <c r="IN404" s="217"/>
      <c r="IO404" s="217"/>
      <c r="IP404" s="217"/>
      <c r="IQ404" s="217"/>
      <c r="IR404" s="217"/>
      <c r="IS404" s="217"/>
      <c r="IT404" s="217"/>
      <c r="IU404" s="217"/>
      <c r="IV404" s="217"/>
      <c r="IW404" s="217"/>
      <c r="IX404" s="217"/>
      <c r="IY404" s="217"/>
      <c r="IZ404" s="217"/>
      <c r="JA404" s="217"/>
      <c r="JB404" s="217"/>
      <c r="JC404" s="217"/>
      <c r="JD404" s="217"/>
      <c r="JE404" s="217"/>
      <c r="JF404" s="217"/>
      <c r="JG404" s="217"/>
      <c r="JH404" s="217"/>
      <c r="JI404" s="217"/>
      <c r="JJ404" s="217"/>
      <c r="JK404" s="217"/>
      <c r="JL404" s="217"/>
      <c r="JM404" s="217"/>
      <c r="JN404" s="217"/>
      <c r="JO404" s="217"/>
      <c r="JP404" s="217"/>
      <c r="JQ404" s="217"/>
      <c r="JR404" s="217"/>
      <c r="JS404" s="217"/>
      <c r="JT404" s="217"/>
      <c r="JU404" s="217"/>
      <c r="JV404" s="217"/>
      <c r="JW404" s="217"/>
      <c r="JX404" s="217"/>
      <c r="JY404" s="217"/>
      <c r="JZ404" s="217"/>
      <c r="KA404" s="217"/>
      <c r="KB404" s="217"/>
      <c r="KC404" s="217"/>
      <c r="KD404" s="217"/>
      <c r="KE404" s="217"/>
      <c r="KF404" s="217"/>
      <c r="KG404" s="217"/>
      <c r="KH404" s="217"/>
      <c r="KI404" s="217"/>
      <c r="KJ404" s="217"/>
      <c r="KK404" s="217"/>
      <c r="KL404" s="217"/>
      <c r="KM404" s="217"/>
      <c r="KN404" s="217"/>
      <c r="KO404" s="217"/>
      <c r="KP404" s="217"/>
      <c r="KQ404" s="217"/>
      <c r="KR404" s="217"/>
      <c r="KS404" s="217"/>
      <c r="KT404" s="217"/>
      <c r="KU404" s="217"/>
      <c r="KV404" s="217"/>
      <c r="KW404" s="217"/>
      <c r="KX404" s="217"/>
      <c r="KY404" s="217"/>
      <c r="KZ404" s="217"/>
      <c r="LA404" s="217"/>
      <c r="LB404" s="217"/>
      <c r="LC404" s="217"/>
      <c r="LD404" s="217"/>
      <c r="LE404" s="217"/>
      <c r="LF404" s="217"/>
      <c r="LG404" s="217"/>
      <c r="LH404" s="217"/>
      <c r="LI404" s="217"/>
      <c r="LJ404" s="217"/>
      <c r="LK404" s="217"/>
      <c r="LL404" s="217"/>
      <c r="LM404" s="217"/>
      <c r="LN404" s="217"/>
      <c r="LO404" s="217"/>
    </row>
    <row r="405" spans="1:327" x14ac:dyDescent="0.2"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  <c r="AA405" s="217"/>
      <c r="AB405" s="217"/>
      <c r="AC405" s="217"/>
      <c r="AD405" s="217"/>
      <c r="AE405" s="217"/>
      <c r="AF405" s="217"/>
      <c r="AG405" s="217"/>
      <c r="AH405" s="217"/>
      <c r="AI405" s="217"/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  <c r="AW405" s="217"/>
      <c r="AX405" s="217"/>
      <c r="AY405" s="217"/>
      <c r="AZ405" s="217"/>
      <c r="BA405" s="217"/>
      <c r="BB405" s="217"/>
      <c r="BC405" s="217"/>
      <c r="BD405" s="217"/>
      <c r="BE405" s="217"/>
      <c r="BF405" s="217"/>
      <c r="BG405" s="217"/>
      <c r="BH405" s="217"/>
      <c r="BI405" s="217"/>
      <c r="BJ405" s="217"/>
      <c r="BK405" s="217"/>
      <c r="BL405" s="217"/>
      <c r="BM405" s="217"/>
      <c r="BN405" s="217"/>
      <c r="BO405" s="217"/>
      <c r="BP405" s="217"/>
      <c r="BQ405" s="217"/>
      <c r="BR405" s="217"/>
      <c r="BS405" s="217"/>
      <c r="BT405" s="217"/>
      <c r="BU405" s="217"/>
      <c r="BV405" s="217"/>
      <c r="BW405" s="217"/>
      <c r="BX405" s="217"/>
      <c r="BY405" s="217"/>
      <c r="BZ405" s="217"/>
      <c r="CA405" s="217"/>
      <c r="CB405" s="217"/>
      <c r="CC405" s="217"/>
      <c r="CD405" s="217"/>
      <c r="CE405" s="217"/>
      <c r="CF405" s="217"/>
      <c r="CG405" s="217"/>
      <c r="CH405" s="217"/>
      <c r="CI405" s="217"/>
      <c r="CJ405" s="217"/>
      <c r="CK405" s="217"/>
      <c r="CL405" s="217"/>
      <c r="CM405" s="217"/>
      <c r="CN405" s="217"/>
      <c r="CO405" s="217"/>
      <c r="CP405" s="217"/>
      <c r="CQ405" s="217"/>
      <c r="CR405" s="217"/>
      <c r="CS405" s="217"/>
      <c r="CT405" s="217"/>
      <c r="CU405" s="217"/>
      <c r="CV405" s="217"/>
      <c r="CW405" s="217"/>
      <c r="CX405" s="217"/>
      <c r="CY405" s="217"/>
      <c r="CZ405" s="217"/>
      <c r="DA405" s="217"/>
      <c r="DB405" s="217"/>
      <c r="DC405" s="217"/>
      <c r="DD405" s="217"/>
      <c r="DE405" s="217"/>
      <c r="DF405" s="217"/>
      <c r="DG405" s="217"/>
      <c r="DH405" s="217"/>
      <c r="DI405" s="217"/>
      <c r="DJ405" s="217"/>
      <c r="DK405" s="217"/>
      <c r="DL405" s="217"/>
      <c r="DM405" s="217"/>
      <c r="DN405" s="217"/>
      <c r="DO405" s="217"/>
      <c r="DP405" s="217"/>
      <c r="DQ405" s="217"/>
      <c r="DR405" s="217"/>
      <c r="DS405" s="217"/>
      <c r="DT405" s="217"/>
      <c r="DU405" s="217"/>
      <c r="DV405" s="217"/>
      <c r="DW405" s="217"/>
      <c r="DX405" s="217"/>
      <c r="DY405" s="217"/>
      <c r="DZ405" s="217"/>
      <c r="EA405" s="217"/>
      <c r="EB405" s="217"/>
      <c r="EC405" s="217"/>
      <c r="ED405" s="217"/>
      <c r="EE405" s="217"/>
      <c r="EF405" s="217"/>
      <c r="EG405" s="217"/>
      <c r="EH405" s="217"/>
      <c r="EI405" s="217"/>
      <c r="EJ405" s="217"/>
      <c r="EK405" s="217"/>
      <c r="EL405" s="217"/>
      <c r="EM405" s="217"/>
      <c r="EN405" s="217"/>
      <c r="EO405" s="217"/>
      <c r="EP405" s="217"/>
      <c r="EQ405" s="217"/>
      <c r="ER405" s="217"/>
      <c r="ES405" s="217"/>
      <c r="ET405" s="217"/>
      <c r="EU405" s="217"/>
      <c r="EV405" s="217"/>
      <c r="EW405" s="217"/>
      <c r="EX405" s="217"/>
      <c r="EY405" s="217"/>
      <c r="EZ405" s="217"/>
      <c r="FA405" s="217"/>
      <c r="FB405" s="217"/>
      <c r="FC405" s="217"/>
      <c r="FD405" s="217"/>
      <c r="FE405" s="217"/>
      <c r="FF405" s="217"/>
      <c r="FG405" s="217"/>
      <c r="FH405" s="217"/>
      <c r="FI405" s="217"/>
      <c r="FJ405" s="217"/>
      <c r="FK405" s="217"/>
      <c r="FL405" s="217"/>
      <c r="FM405" s="217"/>
      <c r="FN405" s="217"/>
      <c r="FO405" s="217"/>
      <c r="FP405" s="217"/>
      <c r="FQ405" s="217"/>
      <c r="FR405" s="217"/>
      <c r="FS405" s="217"/>
      <c r="FT405" s="217"/>
      <c r="FU405" s="217"/>
      <c r="FV405" s="217"/>
      <c r="FW405" s="217"/>
      <c r="FX405" s="217"/>
      <c r="FY405" s="217"/>
      <c r="FZ405" s="217"/>
      <c r="GA405" s="217"/>
      <c r="GB405" s="217"/>
      <c r="GC405" s="217"/>
      <c r="GD405" s="217"/>
      <c r="GE405" s="217"/>
      <c r="GF405" s="217"/>
      <c r="GG405" s="217"/>
      <c r="GH405" s="217"/>
      <c r="GI405" s="217"/>
      <c r="GJ405" s="217"/>
      <c r="GK405" s="217"/>
      <c r="GL405" s="217"/>
      <c r="GM405" s="217"/>
      <c r="GN405" s="217"/>
      <c r="GO405" s="217"/>
      <c r="GP405" s="217"/>
      <c r="GQ405" s="217"/>
      <c r="GR405" s="217"/>
      <c r="GS405" s="217"/>
      <c r="GT405" s="217"/>
      <c r="GU405" s="217"/>
      <c r="GV405" s="217"/>
      <c r="GW405" s="217"/>
      <c r="GX405" s="217"/>
      <c r="GY405" s="217"/>
      <c r="GZ405" s="217"/>
      <c r="HA405" s="217"/>
      <c r="HB405" s="217"/>
      <c r="HC405" s="217"/>
      <c r="HD405" s="217"/>
      <c r="HE405" s="217"/>
      <c r="HF405" s="217"/>
      <c r="HG405" s="217"/>
      <c r="HH405" s="217"/>
      <c r="HI405" s="217"/>
      <c r="HJ405" s="217"/>
      <c r="HK405" s="217"/>
      <c r="HL405" s="217"/>
      <c r="HM405" s="217"/>
      <c r="HN405" s="217"/>
      <c r="HO405" s="217"/>
      <c r="HP405" s="217"/>
      <c r="HQ405" s="217"/>
      <c r="HR405" s="217"/>
      <c r="HS405" s="217"/>
      <c r="HT405" s="217"/>
      <c r="HU405" s="217"/>
      <c r="HV405" s="217"/>
      <c r="HW405" s="217"/>
      <c r="HX405" s="217"/>
      <c r="HY405" s="217"/>
      <c r="HZ405" s="217"/>
      <c r="IA405" s="217"/>
      <c r="IB405" s="217"/>
      <c r="IC405" s="217"/>
      <c r="ID405" s="217"/>
      <c r="IE405" s="217"/>
      <c r="IF405" s="217"/>
      <c r="IG405" s="217"/>
      <c r="IH405" s="217"/>
      <c r="II405" s="217"/>
      <c r="IJ405" s="217"/>
      <c r="IK405" s="217"/>
      <c r="IL405" s="217"/>
      <c r="IM405" s="217"/>
      <c r="IN405" s="217"/>
      <c r="IO405" s="217"/>
      <c r="IP405" s="217"/>
      <c r="IQ405" s="217"/>
      <c r="IR405" s="217"/>
      <c r="IS405" s="217"/>
      <c r="IT405" s="217"/>
      <c r="IU405" s="217"/>
      <c r="IV405" s="217"/>
      <c r="IW405" s="217"/>
      <c r="IX405" s="217"/>
      <c r="IY405" s="217"/>
      <c r="IZ405" s="217"/>
      <c r="JA405" s="217"/>
      <c r="JB405" s="217"/>
      <c r="JC405" s="217"/>
      <c r="JD405" s="217"/>
      <c r="JE405" s="217"/>
      <c r="JF405" s="217"/>
      <c r="JG405" s="217"/>
      <c r="JH405" s="217"/>
      <c r="JI405" s="217"/>
      <c r="JJ405" s="217"/>
      <c r="JK405" s="217"/>
      <c r="JL405" s="217"/>
      <c r="JM405" s="217"/>
      <c r="JN405" s="217"/>
      <c r="JO405" s="217"/>
      <c r="JP405" s="217"/>
      <c r="JQ405" s="217"/>
      <c r="JR405" s="217"/>
      <c r="JS405" s="217"/>
      <c r="JT405" s="217"/>
      <c r="JU405" s="217"/>
      <c r="JV405" s="217"/>
      <c r="JW405" s="217"/>
      <c r="JX405" s="217"/>
      <c r="JY405" s="217"/>
      <c r="JZ405" s="217"/>
      <c r="KA405" s="217"/>
      <c r="KB405" s="217"/>
      <c r="KC405" s="217"/>
      <c r="KD405" s="217"/>
      <c r="KE405" s="217"/>
      <c r="KF405" s="217"/>
      <c r="KG405" s="217"/>
      <c r="KH405" s="217"/>
      <c r="KI405" s="217"/>
      <c r="KJ405" s="217"/>
      <c r="KK405" s="217"/>
      <c r="KL405" s="217"/>
      <c r="KM405" s="217"/>
      <c r="KN405" s="217"/>
      <c r="KO405" s="217"/>
      <c r="KP405" s="217"/>
      <c r="KQ405" s="217"/>
      <c r="KR405" s="217"/>
      <c r="KS405" s="217"/>
      <c r="KT405" s="217"/>
      <c r="KU405" s="217"/>
      <c r="KV405" s="217"/>
      <c r="KW405" s="217"/>
      <c r="KX405" s="217"/>
      <c r="KY405" s="217"/>
      <c r="KZ405" s="217"/>
      <c r="LA405" s="217"/>
      <c r="LB405" s="217"/>
      <c r="LC405" s="217"/>
      <c r="LD405" s="217"/>
      <c r="LE405" s="217"/>
      <c r="LF405" s="217"/>
      <c r="LG405" s="217"/>
      <c r="LH405" s="217"/>
      <c r="LI405" s="217"/>
      <c r="LJ405" s="217"/>
      <c r="LK405" s="217"/>
      <c r="LL405" s="217"/>
      <c r="LM405" s="217"/>
      <c r="LN405" s="217"/>
      <c r="LO405" s="217"/>
    </row>
    <row r="406" spans="1:327" x14ac:dyDescent="0.2">
      <c r="A406" s="217"/>
      <c r="B406" s="217"/>
      <c r="C406" s="217"/>
      <c r="D406" s="217"/>
      <c r="E406" s="217"/>
      <c r="F406" s="217"/>
      <c r="G406" s="217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  <c r="AA406" s="217"/>
      <c r="AB406" s="217"/>
      <c r="AC406" s="217"/>
      <c r="AD406" s="217"/>
      <c r="AE406" s="217"/>
      <c r="AF406" s="217"/>
      <c r="AG406" s="217"/>
      <c r="AH406" s="217"/>
      <c r="AI406" s="217"/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  <c r="AW406" s="217"/>
      <c r="AX406" s="217"/>
      <c r="AY406" s="217"/>
      <c r="AZ406" s="217"/>
      <c r="BA406" s="217"/>
      <c r="BB406" s="217"/>
      <c r="BC406" s="217"/>
      <c r="BD406" s="217"/>
      <c r="BE406" s="217"/>
      <c r="BF406" s="217"/>
      <c r="BG406" s="217"/>
      <c r="BH406" s="217"/>
      <c r="BI406" s="217"/>
      <c r="BJ406" s="217"/>
      <c r="BK406" s="217"/>
      <c r="BL406" s="217"/>
      <c r="BM406" s="217"/>
      <c r="BN406" s="217"/>
      <c r="BO406" s="217"/>
      <c r="BP406" s="217"/>
      <c r="BQ406" s="217"/>
      <c r="BR406" s="217"/>
      <c r="BS406" s="217"/>
      <c r="BT406" s="217"/>
      <c r="BU406" s="217"/>
      <c r="BV406" s="217"/>
      <c r="BW406" s="217"/>
      <c r="BX406" s="217"/>
      <c r="BY406" s="217"/>
      <c r="BZ406" s="217"/>
      <c r="CA406" s="217"/>
      <c r="CB406" s="217"/>
      <c r="CC406" s="217"/>
      <c r="CD406" s="217"/>
      <c r="CE406" s="217"/>
      <c r="CF406" s="217"/>
      <c r="CG406" s="217"/>
      <c r="CH406" s="217"/>
      <c r="CI406" s="217"/>
      <c r="CJ406" s="217"/>
      <c r="CK406" s="217"/>
      <c r="CL406" s="217"/>
      <c r="CM406" s="217"/>
      <c r="CN406" s="217"/>
      <c r="CO406" s="217"/>
      <c r="CP406" s="217"/>
      <c r="CQ406" s="217"/>
      <c r="CR406" s="217"/>
      <c r="CS406" s="217"/>
      <c r="CT406" s="217"/>
      <c r="CU406" s="217"/>
      <c r="CV406" s="217"/>
      <c r="CW406" s="217"/>
      <c r="CX406" s="217"/>
      <c r="CY406" s="217"/>
      <c r="CZ406" s="217"/>
      <c r="DA406" s="217"/>
      <c r="DB406" s="217"/>
      <c r="DC406" s="217"/>
      <c r="DD406" s="217"/>
      <c r="DE406" s="217"/>
      <c r="DF406" s="217"/>
      <c r="DG406" s="217"/>
      <c r="DH406" s="217"/>
      <c r="DI406" s="217"/>
      <c r="DJ406" s="217"/>
      <c r="DK406" s="217"/>
      <c r="DL406" s="217"/>
      <c r="DM406" s="217"/>
      <c r="DN406" s="217"/>
      <c r="DO406" s="217"/>
      <c r="DP406" s="217"/>
      <c r="DQ406" s="217"/>
      <c r="DR406" s="217"/>
      <c r="DS406" s="217"/>
      <c r="DT406" s="217"/>
      <c r="DU406" s="217"/>
      <c r="DV406" s="217"/>
      <c r="DW406" s="217"/>
      <c r="DX406" s="217"/>
      <c r="DY406" s="217"/>
      <c r="DZ406" s="217"/>
      <c r="EA406" s="217"/>
      <c r="EB406" s="217"/>
      <c r="EC406" s="217"/>
      <c r="ED406" s="217"/>
      <c r="EE406" s="217"/>
      <c r="EF406" s="217"/>
      <c r="EG406" s="217"/>
      <c r="EH406" s="217"/>
      <c r="EI406" s="217"/>
      <c r="EJ406" s="217"/>
      <c r="EK406" s="217"/>
      <c r="EL406" s="217"/>
      <c r="EM406" s="217"/>
      <c r="EN406" s="217"/>
      <c r="EO406" s="217"/>
      <c r="EP406" s="217"/>
      <c r="EQ406" s="217"/>
      <c r="ER406" s="217"/>
      <c r="ES406" s="217"/>
      <c r="ET406" s="217"/>
      <c r="EU406" s="217"/>
      <c r="EV406" s="217"/>
      <c r="EW406" s="217"/>
      <c r="EX406" s="217"/>
      <c r="EY406" s="217"/>
      <c r="EZ406" s="217"/>
      <c r="FA406" s="217"/>
      <c r="FB406" s="217"/>
      <c r="FC406" s="217"/>
      <c r="FD406" s="217"/>
      <c r="FE406" s="217"/>
      <c r="FF406" s="217"/>
      <c r="FG406" s="217"/>
      <c r="FH406" s="217"/>
      <c r="FI406" s="217"/>
      <c r="FJ406" s="217"/>
      <c r="FK406" s="217"/>
      <c r="FL406" s="217"/>
      <c r="FM406" s="217"/>
      <c r="FN406" s="217"/>
      <c r="FO406" s="217"/>
      <c r="FP406" s="217"/>
      <c r="FQ406" s="217"/>
      <c r="FR406" s="217"/>
      <c r="FS406" s="217"/>
      <c r="FT406" s="217"/>
      <c r="FU406" s="217"/>
      <c r="FV406" s="217"/>
      <c r="FW406" s="217"/>
      <c r="FX406" s="217"/>
      <c r="FY406" s="217"/>
      <c r="FZ406" s="217"/>
      <c r="GA406" s="217"/>
      <c r="GB406" s="217"/>
      <c r="GC406" s="217"/>
      <c r="GD406" s="217"/>
      <c r="GE406" s="217"/>
      <c r="GF406" s="217"/>
      <c r="GG406" s="217"/>
      <c r="GH406" s="217"/>
      <c r="GI406" s="217"/>
      <c r="GJ406" s="217"/>
      <c r="GK406" s="217"/>
      <c r="GL406" s="217"/>
      <c r="GM406" s="217"/>
      <c r="GN406" s="217"/>
      <c r="GO406" s="217"/>
      <c r="GP406" s="217"/>
      <c r="GQ406" s="217"/>
      <c r="GR406" s="217"/>
      <c r="GS406" s="217"/>
      <c r="GT406" s="217"/>
      <c r="GU406" s="217"/>
      <c r="GV406" s="217"/>
      <c r="GW406" s="217"/>
      <c r="GX406" s="217"/>
      <c r="GY406" s="217"/>
      <c r="GZ406" s="217"/>
      <c r="HA406" s="217"/>
      <c r="HB406" s="217"/>
      <c r="HC406" s="217"/>
      <c r="HD406" s="217"/>
      <c r="HE406" s="217"/>
      <c r="HF406" s="217"/>
      <c r="HG406" s="217"/>
      <c r="HH406" s="217"/>
      <c r="HI406" s="217"/>
      <c r="HJ406" s="217"/>
      <c r="HK406" s="217"/>
      <c r="HL406" s="217"/>
      <c r="HM406" s="217"/>
      <c r="HN406" s="217"/>
      <c r="HO406" s="217"/>
      <c r="HP406" s="217"/>
      <c r="HQ406" s="217"/>
      <c r="HR406" s="217"/>
      <c r="HS406" s="217"/>
      <c r="HT406" s="217"/>
      <c r="HU406" s="217"/>
      <c r="HV406" s="217"/>
      <c r="HW406" s="217"/>
      <c r="HX406" s="217"/>
      <c r="HY406" s="217"/>
      <c r="HZ406" s="217"/>
      <c r="IA406" s="217"/>
      <c r="IB406" s="217"/>
      <c r="IC406" s="217"/>
      <c r="ID406" s="217"/>
      <c r="IE406" s="217"/>
      <c r="IF406" s="217"/>
      <c r="IG406" s="217"/>
      <c r="IH406" s="217"/>
      <c r="II406" s="217"/>
      <c r="IJ406" s="217"/>
      <c r="IK406" s="217"/>
      <c r="IL406" s="217"/>
      <c r="IM406" s="217"/>
      <c r="IN406" s="217"/>
      <c r="IO406" s="217"/>
      <c r="IP406" s="217"/>
      <c r="IQ406" s="217"/>
      <c r="IR406" s="217"/>
      <c r="IS406" s="217"/>
      <c r="IT406" s="217"/>
      <c r="IU406" s="217"/>
      <c r="IV406" s="217"/>
      <c r="IW406" s="217"/>
      <c r="IX406" s="217"/>
      <c r="IY406" s="217"/>
      <c r="IZ406" s="217"/>
      <c r="JA406" s="217"/>
      <c r="JB406" s="217"/>
      <c r="JC406" s="217"/>
      <c r="JD406" s="217"/>
      <c r="JE406" s="217"/>
      <c r="JF406" s="217"/>
      <c r="JG406" s="217"/>
      <c r="JH406" s="217"/>
      <c r="JI406" s="217"/>
      <c r="JJ406" s="217"/>
      <c r="JK406" s="217"/>
      <c r="JL406" s="217"/>
      <c r="JM406" s="217"/>
      <c r="JN406" s="217"/>
      <c r="JO406" s="217"/>
      <c r="JP406" s="217"/>
      <c r="JQ406" s="217"/>
      <c r="JR406" s="217"/>
      <c r="JS406" s="217"/>
      <c r="JT406" s="217"/>
      <c r="JU406" s="217"/>
      <c r="JV406" s="217"/>
      <c r="JW406" s="217"/>
      <c r="JX406" s="217"/>
      <c r="JY406" s="217"/>
      <c r="JZ406" s="217"/>
      <c r="KA406" s="217"/>
      <c r="KB406" s="217"/>
      <c r="KC406" s="217"/>
      <c r="KD406" s="217"/>
      <c r="KE406" s="217"/>
      <c r="KF406" s="217"/>
      <c r="KG406" s="217"/>
      <c r="KH406" s="217"/>
      <c r="KI406" s="217"/>
      <c r="KJ406" s="217"/>
      <c r="KK406" s="217"/>
      <c r="KL406" s="217"/>
      <c r="KM406" s="217"/>
      <c r="KN406" s="217"/>
      <c r="KO406" s="217"/>
      <c r="KP406" s="217"/>
      <c r="KQ406" s="217"/>
      <c r="KR406" s="217"/>
      <c r="KS406" s="217"/>
      <c r="KT406" s="217"/>
      <c r="KU406" s="217"/>
      <c r="KV406" s="217"/>
      <c r="KW406" s="217"/>
      <c r="KX406" s="217"/>
      <c r="KY406" s="217"/>
      <c r="KZ406" s="217"/>
      <c r="LA406" s="217"/>
      <c r="LB406" s="217"/>
      <c r="LC406" s="217"/>
      <c r="LD406" s="217"/>
      <c r="LE406" s="217"/>
      <c r="LF406" s="217"/>
      <c r="LG406" s="217"/>
      <c r="LH406" s="217"/>
      <c r="LI406" s="217"/>
      <c r="LJ406" s="217"/>
      <c r="LK406" s="217"/>
      <c r="LL406" s="217"/>
      <c r="LM406" s="217"/>
      <c r="LN406" s="217"/>
      <c r="LO406" s="217"/>
    </row>
    <row r="407" spans="1:327" x14ac:dyDescent="0.2">
      <c r="A407" s="217"/>
      <c r="B407" s="217"/>
      <c r="C407" s="217"/>
      <c r="D407" s="217"/>
      <c r="E407" s="217"/>
      <c r="F407" s="217"/>
      <c r="G407" s="217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</row>
    <row r="408" spans="1:327" x14ac:dyDescent="0.2">
      <c r="A408" s="217"/>
      <c r="B408" s="217"/>
      <c r="C408" s="217"/>
      <c r="D408" s="217"/>
      <c r="E408" s="217"/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</row>
    <row r="409" spans="1:327" x14ac:dyDescent="0.2">
      <c r="A409" s="217"/>
      <c r="B409" s="217"/>
    </row>
    <row r="410" spans="1:327" x14ac:dyDescent="0.2">
      <c r="A410" s="217"/>
      <c r="B410" s="217"/>
    </row>
    <row r="411" spans="1:327" x14ac:dyDescent="0.2">
      <c r="A411" s="217"/>
      <c r="B411" s="217"/>
    </row>
    <row r="412" spans="1:327" x14ac:dyDescent="0.2">
      <c r="A412" s="217"/>
      <c r="B412" s="217"/>
    </row>
    <row r="413" spans="1:327" x14ac:dyDescent="0.2">
      <c r="A413" s="217"/>
      <c r="B413" s="217"/>
    </row>
    <row r="414" spans="1:327" x14ac:dyDescent="0.2">
      <c r="A414" s="217"/>
      <c r="B414" s="217"/>
    </row>
    <row r="415" spans="1:327" x14ac:dyDescent="0.2">
      <c r="A415" s="217"/>
      <c r="B415" s="217"/>
    </row>
    <row r="416" spans="1:327" x14ac:dyDescent="0.2">
      <c r="A416" s="217"/>
      <c r="B416" s="217"/>
    </row>
    <row r="417" spans="1:2" x14ac:dyDescent="0.2">
      <c r="A417" s="217"/>
      <c r="B417" s="217"/>
    </row>
    <row r="418" spans="1:2" x14ac:dyDescent="0.2">
      <c r="A418" s="217"/>
      <c r="B418" s="217"/>
    </row>
    <row r="419" spans="1:2" x14ac:dyDescent="0.2">
      <c r="A419" s="217"/>
      <c r="B419" s="217"/>
    </row>
    <row r="420" spans="1:2" x14ac:dyDescent="0.2">
      <c r="A420" s="217"/>
      <c r="B420" s="217"/>
    </row>
    <row r="421" spans="1:2" x14ac:dyDescent="0.2">
      <c r="A421" s="217"/>
      <c r="B421" s="217"/>
    </row>
    <row r="422" spans="1:2" x14ac:dyDescent="0.2">
      <c r="A422" s="217"/>
      <c r="B422" s="217"/>
    </row>
    <row r="423" spans="1:2" x14ac:dyDescent="0.2">
      <c r="A423" s="217"/>
      <c r="B423" s="217"/>
    </row>
    <row r="424" spans="1:2" x14ac:dyDescent="0.2">
      <c r="A424" s="217"/>
      <c r="B424" s="217"/>
    </row>
    <row r="425" spans="1:2" x14ac:dyDescent="0.2">
      <c r="A425" s="217"/>
      <c r="B425" s="217"/>
    </row>
    <row r="426" spans="1:2" x14ac:dyDescent="0.2">
      <c r="A426" s="217"/>
      <c r="B426" s="217"/>
    </row>
    <row r="427" spans="1:2" x14ac:dyDescent="0.2">
      <c r="A427" s="217"/>
      <c r="B427" s="217"/>
    </row>
    <row r="428" spans="1:2" x14ac:dyDescent="0.2">
      <c r="A428" s="217"/>
      <c r="B428" s="217"/>
    </row>
    <row r="429" spans="1:2" x14ac:dyDescent="0.2">
      <c r="A429" s="217"/>
      <c r="B429" s="217"/>
    </row>
    <row r="430" spans="1:2" x14ac:dyDescent="0.2">
      <c r="A430" s="217"/>
      <c r="B430" s="217"/>
    </row>
    <row r="431" spans="1:2" x14ac:dyDescent="0.2">
      <c r="A431" s="217"/>
      <c r="B431" s="217"/>
    </row>
    <row r="432" spans="1:2" x14ac:dyDescent="0.2">
      <c r="A432" s="217"/>
      <c r="B432" s="217"/>
    </row>
    <row r="433" spans="1:2" x14ac:dyDescent="0.2">
      <c r="A433" s="217"/>
      <c r="B433" s="217"/>
    </row>
    <row r="434" spans="1:2" x14ac:dyDescent="0.2">
      <c r="A434" s="217"/>
      <c r="B434" s="217"/>
    </row>
    <row r="435" spans="1:2" x14ac:dyDescent="0.2">
      <c r="A435" s="217"/>
      <c r="B435" s="217"/>
    </row>
    <row r="436" spans="1:2" x14ac:dyDescent="0.2">
      <c r="A436" s="217"/>
      <c r="B436" s="217"/>
    </row>
    <row r="437" spans="1:2" x14ac:dyDescent="0.2">
      <c r="A437" s="217"/>
      <c r="B437" s="217"/>
    </row>
    <row r="438" spans="1:2" x14ac:dyDescent="0.2">
      <c r="A438" s="217"/>
      <c r="B438" s="217"/>
    </row>
    <row r="439" spans="1:2" x14ac:dyDescent="0.2">
      <c r="A439" s="217"/>
      <c r="B439" s="217"/>
    </row>
    <row r="440" spans="1:2" x14ac:dyDescent="0.2">
      <c r="A440" s="217"/>
      <c r="B440" s="217"/>
    </row>
    <row r="441" spans="1:2" x14ac:dyDescent="0.2">
      <c r="A441" s="217"/>
      <c r="B441" s="217"/>
    </row>
    <row r="442" spans="1:2" x14ac:dyDescent="0.2">
      <c r="A442" s="217"/>
      <c r="B442" s="217"/>
    </row>
    <row r="443" spans="1:2" x14ac:dyDescent="0.2">
      <c r="A443" s="217"/>
      <c r="B443" s="217"/>
    </row>
    <row r="444" spans="1:2" x14ac:dyDescent="0.2">
      <c r="A444" s="217"/>
      <c r="B444" s="217"/>
    </row>
    <row r="445" spans="1:2" x14ac:dyDescent="0.2">
      <c r="A445" s="217"/>
      <c r="B445" s="217"/>
    </row>
    <row r="446" spans="1:2" x14ac:dyDescent="0.2">
      <c r="A446" s="217"/>
      <c r="B446" s="217"/>
    </row>
    <row r="447" spans="1:2" x14ac:dyDescent="0.2">
      <c r="A447" s="217"/>
      <c r="B447" s="217"/>
    </row>
    <row r="448" spans="1:2" x14ac:dyDescent="0.2">
      <c r="A448" s="217"/>
      <c r="B448" s="217"/>
    </row>
    <row r="449" spans="1:2" x14ac:dyDescent="0.2">
      <c r="A449" s="217"/>
      <c r="B449" s="217"/>
    </row>
    <row r="450" spans="1:2" x14ac:dyDescent="0.2">
      <c r="A450" s="217"/>
      <c r="B450" s="217"/>
    </row>
    <row r="451" spans="1:2" x14ac:dyDescent="0.2">
      <c r="A451" s="217"/>
      <c r="B451" s="217"/>
    </row>
    <row r="452" spans="1:2" x14ac:dyDescent="0.2">
      <c r="A452" s="217"/>
      <c r="B452" s="217"/>
    </row>
    <row r="453" spans="1:2" x14ac:dyDescent="0.2">
      <c r="A453" s="217"/>
      <c r="B453" s="217"/>
    </row>
    <row r="454" spans="1:2" x14ac:dyDescent="0.2">
      <c r="A454" s="217"/>
      <c r="B454" s="217"/>
    </row>
    <row r="455" spans="1:2" x14ac:dyDescent="0.2">
      <c r="A455" s="217"/>
      <c r="B455" s="217"/>
    </row>
    <row r="456" spans="1:2" x14ac:dyDescent="0.2">
      <c r="A456" s="217"/>
      <c r="B456" s="217"/>
    </row>
    <row r="457" spans="1:2" x14ac:dyDescent="0.2">
      <c r="A457" s="217"/>
      <c r="B457" s="217"/>
    </row>
    <row r="458" spans="1:2" x14ac:dyDescent="0.2">
      <c r="A458" s="217"/>
      <c r="B458" s="217"/>
    </row>
    <row r="459" spans="1:2" x14ac:dyDescent="0.2">
      <c r="A459" s="217"/>
      <c r="B459" s="217"/>
    </row>
    <row r="460" spans="1:2" x14ac:dyDescent="0.2">
      <c r="A460" s="217"/>
      <c r="B460" s="217"/>
    </row>
    <row r="461" spans="1:2" x14ac:dyDescent="0.2">
      <c r="A461" s="217"/>
      <c r="B461" s="217"/>
    </row>
    <row r="462" spans="1:2" x14ac:dyDescent="0.2">
      <c r="A462" s="217"/>
      <c r="B462" s="217"/>
    </row>
    <row r="463" spans="1:2" x14ac:dyDescent="0.2">
      <c r="A463" s="217"/>
      <c r="B463" s="217"/>
    </row>
    <row r="464" spans="1:2" x14ac:dyDescent="0.2">
      <c r="A464" s="217"/>
      <c r="B464" s="217"/>
    </row>
    <row r="465" spans="1:2" x14ac:dyDescent="0.2">
      <c r="A465" s="217"/>
      <c r="B465" s="217"/>
    </row>
    <row r="466" spans="1:2" x14ac:dyDescent="0.2">
      <c r="A466" s="217"/>
      <c r="B466" s="217"/>
    </row>
    <row r="467" spans="1:2" x14ac:dyDescent="0.2">
      <c r="A467" s="217"/>
      <c r="B467" s="217"/>
    </row>
    <row r="468" spans="1:2" x14ac:dyDescent="0.2">
      <c r="A468" s="217"/>
      <c r="B468" s="217"/>
    </row>
    <row r="469" spans="1:2" x14ac:dyDescent="0.2">
      <c r="A469" s="217"/>
      <c r="B469" s="217"/>
    </row>
    <row r="470" spans="1:2" x14ac:dyDescent="0.2">
      <c r="A470" s="217"/>
      <c r="B470" s="217"/>
    </row>
    <row r="471" spans="1:2" x14ac:dyDescent="0.2">
      <c r="A471" s="217"/>
      <c r="B471" s="217"/>
    </row>
    <row r="472" spans="1:2" x14ac:dyDescent="0.2">
      <c r="A472" s="217"/>
      <c r="B472" s="217"/>
    </row>
    <row r="473" spans="1:2" x14ac:dyDescent="0.2">
      <c r="A473" s="217"/>
      <c r="B473" s="217"/>
    </row>
    <row r="474" spans="1:2" x14ac:dyDescent="0.2">
      <c r="A474" s="217"/>
      <c r="B474" s="217"/>
    </row>
    <row r="475" spans="1:2" x14ac:dyDescent="0.2">
      <c r="A475" s="217"/>
      <c r="B475" s="217"/>
    </row>
    <row r="476" spans="1:2" x14ac:dyDescent="0.2">
      <c r="A476" s="217"/>
      <c r="B476" s="217"/>
    </row>
    <row r="477" spans="1:2" x14ac:dyDescent="0.2">
      <c r="A477" s="217"/>
      <c r="B477" s="217"/>
    </row>
    <row r="478" spans="1:2" x14ac:dyDescent="0.2">
      <c r="A478" s="217"/>
      <c r="B478" s="217"/>
    </row>
    <row r="479" spans="1:2" x14ac:dyDescent="0.2">
      <c r="A479" s="217"/>
      <c r="B479" s="217"/>
    </row>
    <row r="480" spans="1:2" x14ac:dyDescent="0.2">
      <c r="A480" s="217"/>
      <c r="B480" s="217"/>
    </row>
    <row r="481" spans="1:2" x14ac:dyDescent="0.2">
      <c r="A481" s="217"/>
      <c r="B481" s="217"/>
    </row>
    <row r="482" spans="1:2" x14ac:dyDescent="0.2">
      <c r="A482" s="217"/>
      <c r="B482" s="217"/>
    </row>
    <row r="483" spans="1:2" x14ac:dyDescent="0.2">
      <c r="A483" s="217"/>
      <c r="B483" s="217"/>
    </row>
    <row r="484" spans="1:2" x14ac:dyDescent="0.2">
      <c r="A484" s="217"/>
      <c r="B484" s="217"/>
    </row>
    <row r="485" spans="1:2" x14ac:dyDescent="0.2">
      <c r="A485" s="217"/>
      <c r="B485" s="217"/>
    </row>
    <row r="486" spans="1:2" x14ac:dyDescent="0.2">
      <c r="A486" s="217"/>
      <c r="B486" s="217"/>
    </row>
    <row r="487" spans="1:2" x14ac:dyDescent="0.2">
      <c r="A487" s="217"/>
      <c r="B487" s="217"/>
    </row>
    <row r="488" spans="1:2" x14ac:dyDescent="0.2">
      <c r="A488" s="217"/>
      <c r="B488" s="217"/>
    </row>
    <row r="489" spans="1:2" x14ac:dyDescent="0.2">
      <c r="A489" s="217"/>
      <c r="B489" s="217"/>
    </row>
    <row r="490" spans="1:2" x14ac:dyDescent="0.2">
      <c r="A490" s="217"/>
      <c r="B490" s="217"/>
    </row>
    <row r="491" spans="1:2" x14ac:dyDescent="0.2">
      <c r="A491" s="217"/>
      <c r="B491" s="217"/>
    </row>
    <row r="492" spans="1:2" x14ac:dyDescent="0.2">
      <c r="A492" s="217"/>
      <c r="B492" s="217"/>
    </row>
    <row r="493" spans="1:2" x14ac:dyDescent="0.2">
      <c r="A493" s="217"/>
      <c r="B493" s="217"/>
    </row>
    <row r="494" spans="1:2" x14ac:dyDescent="0.2">
      <c r="A494" s="217"/>
      <c r="B494" s="217"/>
    </row>
    <row r="495" spans="1:2" x14ac:dyDescent="0.2">
      <c r="A495" s="217"/>
      <c r="B495" s="217"/>
    </row>
    <row r="496" spans="1:2" x14ac:dyDescent="0.2">
      <c r="A496" s="217"/>
      <c r="B496" s="217"/>
    </row>
    <row r="497" spans="1:2" x14ac:dyDescent="0.2">
      <c r="A497" s="217"/>
      <c r="B497" s="217"/>
    </row>
    <row r="498" spans="1:2" x14ac:dyDescent="0.2">
      <c r="A498" s="217"/>
      <c r="B498" s="217"/>
    </row>
    <row r="499" spans="1:2" x14ac:dyDescent="0.2">
      <c r="A499" s="217"/>
      <c r="B499" s="217"/>
    </row>
    <row r="500" spans="1:2" x14ac:dyDescent="0.2">
      <c r="A500" s="217"/>
      <c r="B500" s="217"/>
    </row>
    <row r="501" spans="1:2" x14ac:dyDescent="0.2">
      <c r="A501" s="217"/>
      <c r="B501" s="217"/>
    </row>
    <row r="502" spans="1:2" x14ac:dyDescent="0.2">
      <c r="A502" s="217"/>
      <c r="B502" s="217"/>
    </row>
    <row r="503" spans="1:2" x14ac:dyDescent="0.2">
      <c r="A503" s="217"/>
      <c r="B503" s="217"/>
    </row>
    <row r="504" spans="1:2" x14ac:dyDescent="0.2">
      <c r="A504" s="217"/>
      <c r="B504" s="217"/>
    </row>
    <row r="505" spans="1:2" x14ac:dyDescent="0.2">
      <c r="A505" s="217"/>
      <c r="B505" s="217"/>
    </row>
    <row r="506" spans="1:2" x14ac:dyDescent="0.2">
      <c r="A506" s="217"/>
      <c r="B506" s="217"/>
    </row>
    <row r="507" spans="1:2" x14ac:dyDescent="0.2">
      <c r="A507" s="217"/>
      <c r="B507" s="217"/>
    </row>
    <row r="508" spans="1:2" x14ac:dyDescent="0.2">
      <c r="A508" s="217"/>
      <c r="B508" s="217"/>
    </row>
    <row r="509" spans="1:2" x14ac:dyDescent="0.2">
      <c r="A509" s="217"/>
      <c r="B509" s="217"/>
    </row>
    <row r="510" spans="1:2" x14ac:dyDescent="0.2">
      <c r="A510" s="217"/>
      <c r="B510" s="217"/>
    </row>
    <row r="511" spans="1:2" x14ac:dyDescent="0.2">
      <c r="A511" s="217"/>
      <c r="B511" s="217"/>
    </row>
    <row r="512" spans="1:2" x14ac:dyDescent="0.2">
      <c r="A512" s="217"/>
      <c r="B512" s="217"/>
    </row>
    <row r="513" spans="1:2" x14ac:dyDescent="0.2">
      <c r="A513" s="217"/>
      <c r="B513" s="217"/>
    </row>
    <row r="514" spans="1:2" x14ac:dyDescent="0.2">
      <c r="A514" s="217"/>
      <c r="B514" s="217"/>
    </row>
    <row r="515" spans="1:2" x14ac:dyDescent="0.2">
      <c r="A515" s="217"/>
      <c r="B515" s="217"/>
    </row>
    <row r="516" spans="1:2" x14ac:dyDescent="0.2">
      <c r="A516" s="217"/>
      <c r="B516" s="217"/>
    </row>
    <row r="517" spans="1:2" x14ac:dyDescent="0.2">
      <c r="A517" s="217"/>
      <c r="B517" s="217"/>
    </row>
    <row r="518" spans="1:2" x14ac:dyDescent="0.2">
      <c r="A518" s="217"/>
      <c r="B518" s="217"/>
    </row>
    <row r="519" spans="1:2" x14ac:dyDescent="0.2">
      <c r="A519" s="217"/>
      <c r="B519" s="217"/>
    </row>
    <row r="520" spans="1:2" x14ac:dyDescent="0.2">
      <c r="A520" s="217"/>
      <c r="B520" s="217"/>
    </row>
    <row r="521" spans="1:2" x14ac:dyDescent="0.2">
      <c r="A521" s="217"/>
      <c r="B521" s="217"/>
    </row>
    <row r="522" spans="1:2" x14ac:dyDescent="0.2">
      <c r="A522" s="217"/>
      <c r="B522" s="217"/>
    </row>
    <row r="523" spans="1:2" x14ac:dyDescent="0.2">
      <c r="A523" s="217"/>
      <c r="B523" s="217"/>
    </row>
    <row r="524" spans="1:2" x14ac:dyDescent="0.2">
      <c r="A524" s="217"/>
      <c r="B524" s="217"/>
    </row>
    <row r="525" spans="1:2" x14ac:dyDescent="0.2">
      <c r="A525" s="217"/>
      <c r="B525" s="217"/>
    </row>
    <row r="526" spans="1:2" x14ac:dyDescent="0.2">
      <c r="A526" s="217"/>
      <c r="B526" s="217"/>
    </row>
    <row r="527" spans="1:2" x14ac:dyDescent="0.2">
      <c r="A527" s="217"/>
      <c r="B527" s="217"/>
    </row>
    <row r="528" spans="1:2" x14ac:dyDescent="0.2">
      <c r="A528" s="217"/>
      <c r="B528" s="217"/>
    </row>
    <row r="529" spans="1:2" x14ac:dyDescent="0.2">
      <c r="A529" s="217"/>
      <c r="B529" s="217"/>
    </row>
    <row r="530" spans="1:2" x14ac:dyDescent="0.2">
      <c r="A530" s="217"/>
      <c r="B530" s="217"/>
    </row>
    <row r="531" spans="1:2" x14ac:dyDescent="0.2">
      <c r="A531" s="217"/>
      <c r="B531" s="217"/>
    </row>
    <row r="532" spans="1:2" x14ac:dyDescent="0.2">
      <c r="A532" s="217"/>
      <c r="B532" s="217"/>
    </row>
    <row r="533" spans="1:2" x14ac:dyDescent="0.2">
      <c r="A533" s="217"/>
      <c r="B533" s="217"/>
    </row>
    <row r="534" spans="1:2" x14ac:dyDescent="0.2">
      <c r="A534" s="217"/>
      <c r="B534" s="217"/>
    </row>
    <row r="535" spans="1:2" x14ac:dyDescent="0.2">
      <c r="A535" s="217"/>
      <c r="B535" s="217"/>
    </row>
    <row r="536" spans="1:2" x14ac:dyDescent="0.2">
      <c r="A536" s="217"/>
      <c r="B536" s="217"/>
    </row>
    <row r="537" spans="1:2" x14ac:dyDescent="0.2">
      <c r="A537" s="217"/>
      <c r="B537" s="217"/>
    </row>
    <row r="538" spans="1:2" x14ac:dyDescent="0.2">
      <c r="A538" s="217"/>
      <c r="B538" s="217"/>
    </row>
    <row r="539" spans="1:2" x14ac:dyDescent="0.2">
      <c r="A539" s="217"/>
      <c r="B539" s="217"/>
    </row>
    <row r="540" spans="1:2" x14ac:dyDescent="0.2">
      <c r="A540" s="217"/>
      <c r="B540" s="217"/>
    </row>
    <row r="541" spans="1:2" x14ac:dyDescent="0.2">
      <c r="A541" s="217"/>
      <c r="B541" s="217"/>
    </row>
    <row r="542" spans="1:2" x14ac:dyDescent="0.2">
      <c r="A542" s="217"/>
      <c r="B542" s="217"/>
    </row>
    <row r="543" spans="1:2" x14ac:dyDescent="0.2">
      <c r="A543" s="217"/>
      <c r="B543" s="217"/>
    </row>
    <row r="544" spans="1:2" x14ac:dyDescent="0.2">
      <c r="A544" s="217"/>
      <c r="B544" s="217"/>
    </row>
    <row r="545" spans="1:2" x14ac:dyDescent="0.2">
      <c r="A545" s="217"/>
      <c r="B545" s="217"/>
    </row>
    <row r="546" spans="1:2" x14ac:dyDescent="0.2">
      <c r="A546" s="217"/>
      <c r="B546" s="217"/>
    </row>
    <row r="547" spans="1:2" x14ac:dyDescent="0.2">
      <c r="A547" s="217"/>
      <c r="B547" s="217"/>
    </row>
    <row r="548" spans="1:2" x14ac:dyDescent="0.2">
      <c r="A548" s="217"/>
      <c r="B548" s="217"/>
    </row>
    <row r="549" spans="1:2" x14ac:dyDescent="0.2">
      <c r="A549" s="217"/>
      <c r="B549" s="217"/>
    </row>
    <row r="550" spans="1:2" x14ac:dyDescent="0.2">
      <c r="A550" s="217"/>
      <c r="B550" s="217"/>
    </row>
    <row r="551" spans="1:2" x14ac:dyDescent="0.2">
      <c r="A551" s="217"/>
      <c r="B551" s="217"/>
    </row>
    <row r="552" spans="1:2" x14ac:dyDescent="0.2">
      <c r="A552" s="217"/>
      <c r="B552" s="217"/>
    </row>
    <row r="553" spans="1:2" x14ac:dyDescent="0.2">
      <c r="A553" s="217"/>
      <c r="B553" s="217"/>
    </row>
    <row r="554" spans="1:2" x14ac:dyDescent="0.2">
      <c r="A554" s="217"/>
      <c r="B554" s="217"/>
    </row>
    <row r="555" spans="1:2" x14ac:dyDescent="0.2">
      <c r="A555" s="217"/>
      <c r="B555" s="217"/>
    </row>
    <row r="556" spans="1:2" x14ac:dyDescent="0.2">
      <c r="A556" s="217"/>
      <c r="B556" s="217"/>
    </row>
    <row r="557" spans="1:2" x14ac:dyDescent="0.2">
      <c r="A557" s="217"/>
      <c r="B557" s="217"/>
    </row>
    <row r="558" spans="1:2" x14ac:dyDescent="0.2">
      <c r="A558" s="217"/>
      <c r="B558" s="217"/>
    </row>
    <row r="559" spans="1:2" x14ac:dyDescent="0.2">
      <c r="A559" s="217"/>
      <c r="B559" s="217"/>
    </row>
    <row r="560" spans="1:2" x14ac:dyDescent="0.2">
      <c r="A560" s="217"/>
      <c r="B560" s="217"/>
    </row>
    <row r="561" spans="1:2" x14ac:dyDescent="0.2">
      <c r="A561" s="217"/>
      <c r="B561" s="217"/>
    </row>
    <row r="562" spans="1:2" x14ac:dyDescent="0.2">
      <c r="A562" s="217"/>
      <c r="B562" s="217"/>
    </row>
    <row r="563" spans="1:2" x14ac:dyDescent="0.2">
      <c r="A563" s="217"/>
      <c r="B563" s="217"/>
    </row>
    <row r="564" spans="1:2" x14ac:dyDescent="0.2">
      <c r="A564" s="217"/>
      <c r="B564" s="217"/>
    </row>
    <row r="565" spans="1:2" x14ac:dyDescent="0.2">
      <c r="A565" s="217"/>
      <c r="B565" s="217"/>
    </row>
    <row r="566" spans="1:2" x14ac:dyDescent="0.2">
      <c r="A566" s="217"/>
      <c r="B566" s="217"/>
    </row>
    <row r="567" spans="1:2" x14ac:dyDescent="0.2">
      <c r="A567" s="217"/>
      <c r="B567" s="217"/>
    </row>
    <row r="568" spans="1:2" x14ac:dyDescent="0.2">
      <c r="A568" s="217"/>
      <c r="B568" s="217"/>
    </row>
    <row r="569" spans="1:2" x14ac:dyDescent="0.2">
      <c r="A569" s="217"/>
      <c r="B569" s="217"/>
    </row>
    <row r="570" spans="1:2" x14ac:dyDescent="0.2">
      <c r="A570" s="217"/>
      <c r="B570" s="217"/>
    </row>
    <row r="571" spans="1:2" x14ac:dyDescent="0.2">
      <c r="A571" s="217"/>
      <c r="B571" s="217"/>
    </row>
    <row r="572" spans="1:2" x14ac:dyDescent="0.2">
      <c r="A572" s="217"/>
      <c r="B572" s="217"/>
    </row>
    <row r="573" spans="1:2" x14ac:dyDescent="0.2">
      <c r="A573" s="217"/>
      <c r="B573" s="217"/>
    </row>
    <row r="574" spans="1:2" x14ac:dyDescent="0.2">
      <c r="A574" s="217"/>
      <c r="B574" s="217"/>
    </row>
    <row r="575" spans="1:2" x14ac:dyDescent="0.2">
      <c r="A575" s="217"/>
      <c r="B575" s="217"/>
    </row>
    <row r="576" spans="1:2" x14ac:dyDescent="0.2">
      <c r="A576" s="217"/>
      <c r="B576" s="217"/>
    </row>
    <row r="577" spans="1:2" x14ac:dyDescent="0.2">
      <c r="A577" s="217"/>
      <c r="B577" s="217"/>
    </row>
    <row r="578" spans="1:2" x14ac:dyDescent="0.2">
      <c r="A578" s="217"/>
      <c r="B578" s="217"/>
    </row>
    <row r="579" spans="1:2" x14ac:dyDescent="0.2">
      <c r="A579" s="217"/>
      <c r="B579" s="217"/>
    </row>
    <row r="580" spans="1:2" x14ac:dyDescent="0.2">
      <c r="A580" s="217"/>
      <c r="B580" s="217"/>
    </row>
    <row r="581" spans="1:2" x14ac:dyDescent="0.2">
      <c r="A581" s="217"/>
      <c r="B581" s="217"/>
    </row>
    <row r="582" spans="1:2" x14ac:dyDescent="0.2">
      <c r="A582" s="217"/>
      <c r="B582" s="217"/>
    </row>
    <row r="583" spans="1:2" x14ac:dyDescent="0.2">
      <c r="A583" s="217"/>
      <c r="B583" s="217"/>
    </row>
    <row r="584" spans="1:2" x14ac:dyDescent="0.2">
      <c r="A584" s="217"/>
      <c r="B584" s="217"/>
    </row>
    <row r="585" spans="1:2" x14ac:dyDescent="0.2">
      <c r="A585" s="217"/>
      <c r="B585" s="217"/>
    </row>
    <row r="586" spans="1:2" x14ac:dyDescent="0.2">
      <c r="A586" s="217"/>
      <c r="B586" s="217"/>
    </row>
    <row r="587" spans="1:2" x14ac:dyDescent="0.2">
      <c r="A587" s="217"/>
      <c r="B587" s="217"/>
    </row>
    <row r="588" spans="1:2" x14ac:dyDescent="0.2">
      <c r="A588" s="217"/>
      <c r="B588" s="217"/>
    </row>
    <row r="589" spans="1:2" x14ac:dyDescent="0.2">
      <c r="A589" s="217"/>
      <c r="B589" s="217"/>
    </row>
    <row r="590" spans="1:2" x14ac:dyDescent="0.2">
      <c r="A590" s="217"/>
      <c r="B590" s="217"/>
    </row>
    <row r="591" spans="1:2" x14ac:dyDescent="0.2">
      <c r="A591" s="217"/>
      <c r="B591" s="217"/>
    </row>
    <row r="592" spans="1:2" x14ac:dyDescent="0.2">
      <c r="A592" s="217"/>
      <c r="B592" s="217"/>
    </row>
    <row r="593" spans="1:2" x14ac:dyDescent="0.2">
      <c r="A593" s="217"/>
      <c r="B593" s="217"/>
    </row>
    <row r="594" spans="1:2" x14ac:dyDescent="0.2">
      <c r="A594" s="217"/>
      <c r="B594" s="217"/>
    </row>
    <row r="595" spans="1:2" x14ac:dyDescent="0.2">
      <c r="A595" s="217"/>
      <c r="B595" s="217"/>
    </row>
    <row r="596" spans="1:2" x14ac:dyDescent="0.2">
      <c r="A596" s="217"/>
      <c r="B596" s="217"/>
    </row>
    <row r="597" spans="1:2" x14ac:dyDescent="0.2">
      <c r="A597" s="217"/>
      <c r="B597" s="217"/>
    </row>
    <row r="598" spans="1:2" x14ac:dyDescent="0.2">
      <c r="A598" s="217"/>
      <c r="B598" s="217"/>
    </row>
    <row r="599" spans="1:2" x14ac:dyDescent="0.2">
      <c r="A599" s="217"/>
      <c r="B599" s="217"/>
    </row>
    <row r="600" spans="1:2" x14ac:dyDescent="0.2">
      <c r="A600" s="217"/>
      <c r="B600" s="217"/>
    </row>
    <row r="601" spans="1:2" x14ac:dyDescent="0.2">
      <c r="A601" s="217"/>
      <c r="B601" s="217"/>
    </row>
    <row r="602" spans="1:2" x14ac:dyDescent="0.2">
      <c r="A602" s="217"/>
      <c r="B602" s="217"/>
    </row>
    <row r="603" spans="1:2" x14ac:dyDescent="0.2">
      <c r="A603" s="217"/>
      <c r="B603" s="217"/>
    </row>
    <row r="604" spans="1:2" x14ac:dyDescent="0.2">
      <c r="A604" s="217"/>
      <c r="B604" s="217"/>
    </row>
    <row r="605" spans="1:2" x14ac:dyDescent="0.2">
      <c r="A605" s="217"/>
      <c r="B605" s="217"/>
    </row>
    <row r="606" spans="1:2" x14ac:dyDescent="0.2">
      <c r="A606" s="217"/>
      <c r="B606" s="217"/>
    </row>
    <row r="607" spans="1:2" x14ac:dyDescent="0.2">
      <c r="A607" s="217"/>
      <c r="B607" s="217"/>
    </row>
    <row r="608" spans="1:2" x14ac:dyDescent="0.2">
      <c r="A608" s="217"/>
      <c r="B608" s="217"/>
    </row>
    <row r="609" spans="1:2" x14ac:dyDescent="0.2">
      <c r="A609" s="217"/>
      <c r="B609" s="217"/>
    </row>
    <row r="610" spans="1:2" x14ac:dyDescent="0.2">
      <c r="A610" s="217"/>
      <c r="B610" s="217"/>
    </row>
    <row r="611" spans="1:2" x14ac:dyDescent="0.2">
      <c r="A611" s="217"/>
      <c r="B611" s="217"/>
    </row>
    <row r="612" spans="1:2" x14ac:dyDescent="0.2">
      <c r="A612" s="217"/>
      <c r="B612" s="217"/>
    </row>
    <row r="613" spans="1:2" x14ac:dyDescent="0.2">
      <c r="A613" s="217"/>
      <c r="B613" s="217"/>
    </row>
    <row r="614" spans="1:2" x14ac:dyDescent="0.2">
      <c r="A614" s="217"/>
      <c r="B614" s="217"/>
    </row>
    <row r="615" spans="1:2" x14ac:dyDescent="0.2">
      <c r="A615" s="217"/>
      <c r="B615" s="217"/>
    </row>
    <row r="616" spans="1:2" x14ac:dyDescent="0.2">
      <c r="A616" s="217"/>
      <c r="B616" s="217"/>
    </row>
    <row r="617" spans="1:2" x14ac:dyDescent="0.2">
      <c r="A617" s="217"/>
      <c r="B617" s="217"/>
    </row>
    <row r="618" spans="1:2" x14ac:dyDescent="0.2">
      <c r="A618" s="217"/>
      <c r="B618" s="217"/>
    </row>
    <row r="619" spans="1:2" x14ac:dyDescent="0.2">
      <c r="A619" s="217"/>
      <c r="B619" s="217"/>
    </row>
    <row r="620" spans="1:2" x14ac:dyDescent="0.2">
      <c r="A620" s="217"/>
      <c r="B620" s="217"/>
    </row>
    <row r="621" spans="1:2" x14ac:dyDescent="0.2">
      <c r="A621" s="217"/>
      <c r="B621" s="217"/>
    </row>
    <row r="622" spans="1:2" x14ac:dyDescent="0.2">
      <c r="A622" s="217"/>
      <c r="B622" s="217"/>
    </row>
    <row r="623" spans="1:2" x14ac:dyDescent="0.2">
      <c r="A623" s="217"/>
      <c r="B623" s="217"/>
    </row>
    <row r="624" spans="1:2" x14ac:dyDescent="0.2">
      <c r="A624" s="217"/>
      <c r="B624" s="217"/>
    </row>
    <row r="625" spans="1:2" x14ac:dyDescent="0.2">
      <c r="A625" s="217"/>
      <c r="B625" s="217"/>
    </row>
    <row r="626" spans="1:2" x14ac:dyDescent="0.2">
      <c r="A626" s="217"/>
      <c r="B626" s="217"/>
    </row>
    <row r="627" spans="1:2" x14ac:dyDescent="0.2">
      <c r="A627" s="217"/>
      <c r="B627" s="217"/>
    </row>
    <row r="628" spans="1:2" x14ac:dyDescent="0.2">
      <c r="A628" s="217"/>
      <c r="B628" s="217"/>
    </row>
    <row r="629" spans="1:2" x14ac:dyDescent="0.2">
      <c r="A629" s="217"/>
      <c r="B629" s="217"/>
    </row>
    <row r="630" spans="1:2" x14ac:dyDescent="0.2">
      <c r="A630" s="217"/>
      <c r="B630" s="217"/>
    </row>
    <row r="631" spans="1:2" x14ac:dyDescent="0.2">
      <c r="A631" s="217"/>
      <c r="B631" s="217"/>
    </row>
    <row r="632" spans="1:2" x14ac:dyDescent="0.2">
      <c r="A632" s="217"/>
      <c r="B632" s="217"/>
    </row>
    <row r="633" spans="1:2" x14ac:dyDescent="0.2">
      <c r="A633" s="217"/>
      <c r="B633" s="217"/>
    </row>
    <row r="634" spans="1:2" x14ac:dyDescent="0.2">
      <c r="A634" s="217"/>
      <c r="B634" s="217"/>
    </row>
    <row r="635" spans="1:2" x14ac:dyDescent="0.2">
      <c r="A635" s="217"/>
      <c r="B635" s="217"/>
    </row>
    <row r="636" spans="1:2" x14ac:dyDescent="0.2">
      <c r="A636" s="217"/>
      <c r="B636" s="217"/>
    </row>
    <row r="637" spans="1:2" x14ac:dyDescent="0.2">
      <c r="A637" s="217"/>
      <c r="B637" s="217"/>
    </row>
    <row r="638" spans="1:2" x14ac:dyDescent="0.2">
      <c r="A638" s="217"/>
      <c r="B638" s="217"/>
    </row>
    <row r="639" spans="1:2" x14ac:dyDescent="0.2">
      <c r="A639" s="217"/>
      <c r="B639" s="217"/>
    </row>
    <row r="640" spans="1:2" x14ac:dyDescent="0.2">
      <c r="A640" s="217"/>
      <c r="B640" s="217"/>
    </row>
    <row r="641" spans="1:2" x14ac:dyDescent="0.2">
      <c r="A641" s="217"/>
      <c r="B641" s="217"/>
    </row>
    <row r="642" spans="1:2" x14ac:dyDescent="0.2">
      <c r="A642" s="217"/>
      <c r="B642" s="217"/>
    </row>
    <row r="643" spans="1:2" x14ac:dyDescent="0.2">
      <c r="A643" s="217"/>
      <c r="B643" s="217"/>
    </row>
    <row r="644" spans="1:2" x14ac:dyDescent="0.2">
      <c r="A644" s="217"/>
      <c r="B644" s="217"/>
    </row>
    <row r="645" spans="1:2" x14ac:dyDescent="0.2">
      <c r="A645" s="217"/>
      <c r="B645" s="217"/>
    </row>
    <row r="646" spans="1:2" x14ac:dyDescent="0.2">
      <c r="A646" s="217"/>
      <c r="B646" s="217"/>
    </row>
    <row r="647" spans="1:2" x14ac:dyDescent="0.2">
      <c r="A647" s="217"/>
      <c r="B647" s="217"/>
    </row>
    <row r="648" spans="1:2" x14ac:dyDescent="0.2">
      <c r="A648" s="217"/>
      <c r="B648" s="217"/>
    </row>
    <row r="649" spans="1:2" x14ac:dyDescent="0.2">
      <c r="A649" s="217"/>
      <c r="B649" s="217"/>
    </row>
    <row r="650" spans="1:2" x14ac:dyDescent="0.2">
      <c r="A650" s="217"/>
      <c r="B650" s="217"/>
    </row>
    <row r="651" spans="1:2" x14ac:dyDescent="0.2">
      <c r="A651" s="217"/>
      <c r="B651" s="217"/>
    </row>
    <row r="652" spans="1:2" x14ac:dyDescent="0.2">
      <c r="A652" s="217"/>
      <c r="B652" s="217"/>
    </row>
    <row r="653" spans="1:2" x14ac:dyDescent="0.2">
      <c r="A653" s="217"/>
      <c r="B653" s="217"/>
    </row>
    <row r="654" spans="1:2" x14ac:dyDescent="0.2">
      <c r="A654" s="217"/>
      <c r="B654" s="217"/>
    </row>
    <row r="655" spans="1:2" x14ac:dyDescent="0.2">
      <c r="A655" s="217"/>
      <c r="B655" s="217"/>
    </row>
    <row r="656" spans="1:2" x14ac:dyDescent="0.2">
      <c r="A656" s="217"/>
      <c r="B656" s="217"/>
    </row>
    <row r="657" spans="1:2" x14ac:dyDescent="0.2">
      <c r="A657" s="217"/>
      <c r="B657" s="217"/>
    </row>
    <row r="658" spans="1:2" x14ac:dyDescent="0.2">
      <c r="A658" s="217"/>
      <c r="B658" s="217"/>
    </row>
    <row r="659" spans="1:2" x14ac:dyDescent="0.2">
      <c r="A659" s="217"/>
      <c r="B659" s="217"/>
    </row>
    <row r="660" spans="1:2" x14ac:dyDescent="0.2">
      <c r="A660" s="217"/>
      <c r="B660" s="217"/>
    </row>
    <row r="661" spans="1:2" x14ac:dyDescent="0.2">
      <c r="A661" s="217"/>
      <c r="B661" s="217"/>
    </row>
    <row r="662" spans="1:2" x14ac:dyDescent="0.2">
      <c r="A662" s="217"/>
      <c r="B662" s="217"/>
    </row>
    <row r="663" spans="1:2" x14ac:dyDescent="0.2">
      <c r="A663" s="217"/>
      <c r="B663" s="217"/>
    </row>
    <row r="664" spans="1:2" x14ac:dyDescent="0.2">
      <c r="A664" s="217"/>
      <c r="B664" s="217"/>
    </row>
    <row r="665" spans="1:2" x14ac:dyDescent="0.2">
      <c r="A665" s="217"/>
      <c r="B665" s="217"/>
    </row>
    <row r="666" spans="1:2" x14ac:dyDescent="0.2">
      <c r="A666" s="217"/>
      <c r="B666" s="217"/>
    </row>
    <row r="667" spans="1:2" x14ac:dyDescent="0.2">
      <c r="A667" s="217"/>
      <c r="B667" s="217"/>
    </row>
    <row r="668" spans="1:2" x14ac:dyDescent="0.2">
      <c r="A668" s="217"/>
      <c r="B668" s="217"/>
    </row>
    <row r="669" spans="1:2" x14ac:dyDescent="0.2">
      <c r="A669" s="217"/>
      <c r="B669" s="217"/>
    </row>
    <row r="670" spans="1:2" x14ac:dyDescent="0.2">
      <c r="A670" s="217"/>
      <c r="B670" s="217"/>
    </row>
    <row r="671" spans="1:2" x14ac:dyDescent="0.2">
      <c r="A671" s="217"/>
      <c r="B671" s="217"/>
    </row>
    <row r="672" spans="1:2" x14ac:dyDescent="0.2">
      <c r="A672" s="217"/>
      <c r="B672" s="217"/>
    </row>
    <row r="673" spans="1:2" x14ac:dyDescent="0.2">
      <c r="A673" s="217"/>
      <c r="B673" s="217"/>
    </row>
    <row r="674" spans="1:2" x14ac:dyDescent="0.2">
      <c r="A674" s="217"/>
      <c r="B674" s="217"/>
    </row>
    <row r="675" spans="1:2" x14ac:dyDescent="0.2">
      <c r="A675" s="217"/>
      <c r="B675" s="217"/>
    </row>
    <row r="676" spans="1:2" x14ac:dyDescent="0.2">
      <c r="A676" s="217"/>
      <c r="B676" s="217"/>
    </row>
    <row r="677" spans="1:2" x14ac:dyDescent="0.2">
      <c r="A677" s="217"/>
      <c r="B677" s="217"/>
    </row>
    <row r="678" spans="1:2" x14ac:dyDescent="0.2">
      <c r="A678" s="217"/>
      <c r="B678" s="217"/>
    </row>
    <row r="679" spans="1:2" x14ac:dyDescent="0.2">
      <c r="A679" s="217"/>
      <c r="B679" s="217"/>
    </row>
    <row r="680" spans="1:2" x14ac:dyDescent="0.2">
      <c r="A680" s="217"/>
      <c r="B680" s="217"/>
    </row>
    <row r="681" spans="1:2" x14ac:dyDescent="0.2">
      <c r="A681" s="217"/>
      <c r="B681" s="217"/>
    </row>
    <row r="682" spans="1:2" x14ac:dyDescent="0.2">
      <c r="A682" s="217"/>
      <c r="B682" s="217"/>
    </row>
    <row r="683" spans="1:2" x14ac:dyDescent="0.2">
      <c r="A683" s="217"/>
      <c r="B683" s="217"/>
    </row>
    <row r="684" spans="1:2" x14ac:dyDescent="0.2">
      <c r="A684" s="217"/>
      <c r="B684" s="217"/>
    </row>
    <row r="685" spans="1:2" x14ac:dyDescent="0.2">
      <c r="A685" s="217"/>
      <c r="B685" s="217"/>
    </row>
    <row r="686" spans="1:2" x14ac:dyDescent="0.2">
      <c r="A686" s="217"/>
      <c r="B686" s="217"/>
    </row>
    <row r="687" spans="1:2" x14ac:dyDescent="0.2">
      <c r="A687" s="217"/>
      <c r="B687" s="217"/>
    </row>
    <row r="688" spans="1:2" x14ac:dyDescent="0.2">
      <c r="A688" s="217"/>
      <c r="B688" s="217"/>
    </row>
    <row r="689" spans="1:2" x14ac:dyDescent="0.2">
      <c r="A689" s="217"/>
      <c r="B689" s="217"/>
    </row>
    <row r="690" spans="1:2" x14ac:dyDescent="0.2">
      <c r="A690" s="217"/>
      <c r="B690" s="217"/>
    </row>
    <row r="691" spans="1:2" x14ac:dyDescent="0.2">
      <c r="A691" s="217"/>
      <c r="B691" s="217"/>
    </row>
    <row r="692" spans="1:2" x14ac:dyDescent="0.2">
      <c r="A692" s="217"/>
      <c r="B692" s="217"/>
    </row>
    <row r="693" spans="1:2" x14ac:dyDescent="0.2">
      <c r="A693" s="217"/>
      <c r="B693" s="217"/>
    </row>
    <row r="694" spans="1:2" x14ac:dyDescent="0.2">
      <c r="A694" s="217"/>
      <c r="B694" s="217"/>
    </row>
    <row r="695" spans="1:2" x14ac:dyDescent="0.2">
      <c r="A695" s="217"/>
      <c r="B695" s="217"/>
    </row>
    <row r="696" spans="1:2" x14ac:dyDescent="0.2">
      <c r="A696" s="217"/>
      <c r="B696" s="217"/>
    </row>
    <row r="697" spans="1:2" x14ac:dyDescent="0.2">
      <c r="A697" s="217"/>
      <c r="B697" s="217"/>
    </row>
    <row r="698" spans="1:2" x14ac:dyDescent="0.2">
      <c r="A698" s="217"/>
      <c r="B698" s="217"/>
    </row>
    <row r="699" spans="1:2" x14ac:dyDescent="0.2">
      <c r="A699" s="217"/>
      <c r="B699" s="217"/>
    </row>
    <row r="700" spans="1:2" x14ac:dyDescent="0.2">
      <c r="A700" s="217"/>
      <c r="B700" s="217"/>
    </row>
    <row r="701" spans="1:2" x14ac:dyDescent="0.2">
      <c r="A701" s="217"/>
      <c r="B701" s="217"/>
    </row>
    <row r="702" spans="1:2" x14ac:dyDescent="0.2">
      <c r="A702" s="217"/>
      <c r="B702" s="217"/>
    </row>
    <row r="703" spans="1:2" x14ac:dyDescent="0.2">
      <c r="A703" s="217"/>
      <c r="B703" s="217"/>
    </row>
    <row r="704" spans="1:2" x14ac:dyDescent="0.2">
      <c r="A704" s="217"/>
      <c r="B704" s="217"/>
    </row>
    <row r="705" spans="1:2" x14ac:dyDescent="0.2">
      <c r="A705" s="217"/>
      <c r="B705" s="217"/>
    </row>
    <row r="706" spans="1:2" x14ac:dyDescent="0.2">
      <c r="A706" s="217"/>
      <c r="B706" s="217"/>
    </row>
    <row r="707" spans="1:2" x14ac:dyDescent="0.2">
      <c r="A707" s="217"/>
      <c r="B707" s="217"/>
    </row>
    <row r="708" spans="1:2" x14ac:dyDescent="0.2">
      <c r="A708" s="217"/>
      <c r="B708" s="217"/>
    </row>
    <row r="709" spans="1:2" x14ac:dyDescent="0.2">
      <c r="A709" s="217"/>
      <c r="B709" s="217"/>
    </row>
    <row r="710" spans="1:2" x14ac:dyDescent="0.2">
      <c r="A710" s="217"/>
      <c r="B710" s="217"/>
    </row>
    <row r="711" spans="1:2" x14ac:dyDescent="0.2">
      <c r="A711" s="217"/>
      <c r="B711" s="217"/>
    </row>
    <row r="712" spans="1:2" x14ac:dyDescent="0.2">
      <c r="A712" s="217"/>
      <c r="B712" s="217"/>
    </row>
    <row r="713" spans="1:2" x14ac:dyDescent="0.2">
      <c r="A713" s="217"/>
      <c r="B713" s="217"/>
    </row>
    <row r="714" spans="1:2" x14ac:dyDescent="0.2">
      <c r="A714" s="217"/>
      <c r="B714" s="217"/>
    </row>
    <row r="715" spans="1:2" x14ac:dyDescent="0.2">
      <c r="A715" s="217"/>
      <c r="B715" s="217"/>
    </row>
    <row r="716" spans="1:2" x14ac:dyDescent="0.2">
      <c r="A716" s="217"/>
      <c r="B716" s="217"/>
    </row>
    <row r="717" spans="1:2" x14ac:dyDescent="0.2">
      <c r="A717" s="217"/>
      <c r="B717" s="217"/>
    </row>
    <row r="718" spans="1:2" x14ac:dyDescent="0.2">
      <c r="A718" s="217"/>
      <c r="B718" s="217"/>
    </row>
    <row r="719" spans="1:2" x14ac:dyDescent="0.2">
      <c r="A719" s="217"/>
      <c r="B719" s="217"/>
    </row>
    <row r="720" spans="1:2" x14ac:dyDescent="0.2">
      <c r="A720" s="217"/>
      <c r="B720" s="217"/>
    </row>
    <row r="721" spans="1:2" x14ac:dyDescent="0.2">
      <c r="A721" s="217"/>
      <c r="B721" s="217"/>
    </row>
    <row r="722" spans="1:2" x14ac:dyDescent="0.2">
      <c r="A722" s="217"/>
      <c r="B722" s="217"/>
    </row>
    <row r="723" spans="1:2" x14ac:dyDescent="0.2">
      <c r="A723" s="217"/>
      <c r="B723" s="217"/>
    </row>
    <row r="724" spans="1:2" x14ac:dyDescent="0.2">
      <c r="A724" s="217"/>
      <c r="B724" s="217"/>
    </row>
    <row r="725" spans="1:2" x14ac:dyDescent="0.2">
      <c r="A725" s="217"/>
      <c r="B725" s="217"/>
    </row>
    <row r="726" spans="1:2" x14ac:dyDescent="0.2">
      <c r="A726" s="217"/>
      <c r="B726" s="217"/>
    </row>
    <row r="727" spans="1:2" x14ac:dyDescent="0.2">
      <c r="A727" s="217"/>
      <c r="B727" s="217"/>
    </row>
    <row r="728" spans="1:2" x14ac:dyDescent="0.2">
      <c r="A728" s="217"/>
      <c r="B728" s="217"/>
    </row>
    <row r="729" spans="1:2" x14ac:dyDescent="0.2">
      <c r="A729" s="217"/>
      <c r="B729" s="217"/>
    </row>
    <row r="730" spans="1:2" x14ac:dyDescent="0.2">
      <c r="A730" s="217"/>
      <c r="B730" s="217"/>
    </row>
    <row r="731" spans="1:2" x14ac:dyDescent="0.2">
      <c r="A731" s="217"/>
      <c r="B731" s="217"/>
    </row>
    <row r="732" spans="1:2" x14ac:dyDescent="0.2">
      <c r="A732" s="217"/>
      <c r="B732" s="217"/>
    </row>
    <row r="733" spans="1:2" x14ac:dyDescent="0.2">
      <c r="A733" s="217"/>
      <c r="B733" s="217"/>
    </row>
    <row r="734" spans="1:2" x14ac:dyDescent="0.2">
      <c r="A734" s="217"/>
      <c r="B734" s="217"/>
    </row>
    <row r="735" spans="1:2" x14ac:dyDescent="0.2">
      <c r="A735" s="217"/>
      <c r="B735" s="217"/>
    </row>
    <row r="736" spans="1:2" x14ac:dyDescent="0.2">
      <c r="A736" s="217"/>
      <c r="B736" s="217"/>
    </row>
    <row r="737" spans="1:2" x14ac:dyDescent="0.2">
      <c r="A737" s="217"/>
      <c r="B737" s="217"/>
    </row>
    <row r="738" spans="1:2" x14ac:dyDescent="0.2">
      <c r="A738" s="217"/>
      <c r="B738" s="217"/>
    </row>
    <row r="739" spans="1:2" x14ac:dyDescent="0.2">
      <c r="A739" s="217"/>
      <c r="B739" s="217"/>
    </row>
    <row r="740" spans="1:2" x14ac:dyDescent="0.2">
      <c r="A740" s="217"/>
      <c r="B740" s="217"/>
    </row>
    <row r="741" spans="1:2" x14ac:dyDescent="0.2">
      <c r="A741" s="217"/>
      <c r="B741" s="217"/>
    </row>
    <row r="742" spans="1:2" x14ac:dyDescent="0.2">
      <c r="A742" s="217"/>
      <c r="B742" s="217"/>
    </row>
    <row r="743" spans="1:2" x14ac:dyDescent="0.2">
      <c r="A743" s="217"/>
      <c r="B743" s="217"/>
    </row>
    <row r="744" spans="1:2" x14ac:dyDescent="0.2">
      <c r="A744" s="217"/>
      <c r="B744" s="217"/>
    </row>
    <row r="745" spans="1:2" x14ac:dyDescent="0.2">
      <c r="A745" s="217"/>
      <c r="B745" s="217"/>
    </row>
    <row r="746" spans="1:2" x14ac:dyDescent="0.2">
      <c r="A746" s="217"/>
      <c r="B746" s="217"/>
    </row>
    <row r="747" spans="1:2" x14ac:dyDescent="0.2">
      <c r="A747" s="217"/>
      <c r="B747" s="217"/>
    </row>
    <row r="748" spans="1:2" x14ac:dyDescent="0.2">
      <c r="A748" s="217"/>
      <c r="B748" s="217"/>
    </row>
    <row r="749" spans="1:2" x14ac:dyDescent="0.2">
      <c r="A749" s="217"/>
      <c r="B749" s="217"/>
    </row>
    <row r="750" spans="1:2" x14ac:dyDescent="0.2">
      <c r="A750" s="217"/>
      <c r="B750" s="217"/>
    </row>
    <row r="751" spans="1:2" x14ac:dyDescent="0.2">
      <c r="A751" s="217"/>
      <c r="B751" s="217"/>
    </row>
    <row r="752" spans="1:2" x14ac:dyDescent="0.2">
      <c r="A752" s="217"/>
      <c r="B752" s="217"/>
    </row>
    <row r="753" spans="1:2" x14ac:dyDescent="0.2">
      <c r="A753" s="217"/>
      <c r="B753" s="217"/>
    </row>
    <row r="754" spans="1:2" x14ac:dyDescent="0.2">
      <c r="A754" s="217"/>
      <c r="B754" s="217"/>
    </row>
    <row r="755" spans="1:2" x14ac:dyDescent="0.2">
      <c r="A755" s="217"/>
      <c r="B755" s="217"/>
    </row>
    <row r="756" spans="1:2" x14ac:dyDescent="0.2">
      <c r="A756" s="217"/>
      <c r="B756" s="217"/>
    </row>
    <row r="757" spans="1:2" x14ac:dyDescent="0.2">
      <c r="A757" s="217"/>
      <c r="B757" s="217"/>
    </row>
    <row r="758" spans="1:2" x14ac:dyDescent="0.2">
      <c r="A758" s="217"/>
      <c r="B758" s="217"/>
    </row>
    <row r="759" spans="1:2" x14ac:dyDescent="0.2">
      <c r="A759" s="217"/>
      <c r="B759" s="217"/>
    </row>
    <row r="760" spans="1:2" x14ac:dyDescent="0.2">
      <c r="A760" s="217"/>
      <c r="B760" s="217"/>
    </row>
    <row r="761" spans="1:2" x14ac:dyDescent="0.2">
      <c r="A761" s="217"/>
      <c r="B761" s="217"/>
    </row>
    <row r="762" spans="1:2" x14ac:dyDescent="0.2">
      <c r="A762" s="217"/>
      <c r="B762" s="217"/>
    </row>
    <row r="763" spans="1:2" x14ac:dyDescent="0.2">
      <c r="A763" s="217"/>
      <c r="B763" s="217"/>
    </row>
    <row r="764" spans="1:2" x14ac:dyDescent="0.2">
      <c r="A764" s="217"/>
      <c r="B764" s="217"/>
    </row>
    <row r="765" spans="1:2" x14ac:dyDescent="0.2">
      <c r="A765" s="217"/>
      <c r="B765" s="217"/>
    </row>
    <row r="766" spans="1:2" x14ac:dyDescent="0.2">
      <c r="A766" s="217"/>
      <c r="B766" s="217"/>
    </row>
    <row r="767" spans="1:2" x14ac:dyDescent="0.2">
      <c r="A767" s="217"/>
      <c r="B767" s="217"/>
    </row>
    <row r="768" spans="1:2" x14ac:dyDescent="0.2">
      <c r="A768" s="217"/>
      <c r="B768" s="217"/>
    </row>
    <row r="769" spans="1:2" x14ac:dyDescent="0.2">
      <c r="A769" s="217"/>
      <c r="B769" s="217"/>
    </row>
    <row r="770" spans="1:2" x14ac:dyDescent="0.2">
      <c r="A770" s="217"/>
      <c r="B770" s="217"/>
    </row>
    <row r="771" spans="1:2" x14ac:dyDescent="0.2">
      <c r="A771" s="217"/>
      <c r="B771" s="217"/>
    </row>
    <row r="772" spans="1:2" x14ac:dyDescent="0.2">
      <c r="A772" s="217"/>
      <c r="B772" s="217"/>
    </row>
    <row r="773" spans="1:2" x14ac:dyDescent="0.2">
      <c r="A773" s="217"/>
      <c r="B773" s="217"/>
    </row>
    <row r="774" spans="1:2" x14ac:dyDescent="0.2">
      <c r="A774" s="217"/>
      <c r="B774" s="217"/>
    </row>
    <row r="775" spans="1:2" x14ac:dyDescent="0.2">
      <c r="A775" s="217"/>
      <c r="B775" s="217"/>
    </row>
    <row r="776" spans="1:2" x14ac:dyDescent="0.2">
      <c r="A776" s="217"/>
      <c r="B776" s="217"/>
    </row>
    <row r="777" spans="1:2" x14ac:dyDescent="0.2">
      <c r="A777" s="217"/>
      <c r="B777" s="217"/>
    </row>
    <row r="778" spans="1:2" x14ac:dyDescent="0.2">
      <c r="A778" s="217"/>
      <c r="B778" s="217"/>
    </row>
    <row r="779" spans="1:2" x14ac:dyDescent="0.2">
      <c r="A779" s="217"/>
      <c r="B779" s="217"/>
    </row>
    <row r="780" spans="1:2" x14ac:dyDescent="0.2">
      <c r="A780" s="217"/>
      <c r="B780" s="217"/>
    </row>
    <row r="781" spans="1:2" x14ac:dyDescent="0.2">
      <c r="A781" s="217"/>
      <c r="B781" s="217"/>
    </row>
    <row r="782" spans="1:2" x14ac:dyDescent="0.2">
      <c r="A782" s="217"/>
      <c r="B782" s="217"/>
    </row>
    <row r="783" spans="1:2" x14ac:dyDescent="0.2">
      <c r="A783" s="217"/>
      <c r="B783" s="217"/>
    </row>
    <row r="784" spans="1:2" x14ac:dyDescent="0.2">
      <c r="A784" s="217"/>
      <c r="B784" s="217"/>
    </row>
    <row r="785" spans="1:2" x14ac:dyDescent="0.2">
      <c r="A785" s="217"/>
      <c r="B785" s="217"/>
    </row>
    <row r="786" spans="1:2" x14ac:dyDescent="0.2">
      <c r="A786" s="217"/>
      <c r="B786" s="217"/>
    </row>
    <row r="787" spans="1:2" x14ac:dyDescent="0.2">
      <c r="A787" s="217"/>
      <c r="B787" s="217"/>
    </row>
    <row r="788" spans="1:2" x14ac:dyDescent="0.2">
      <c r="A788" s="217"/>
      <c r="B788" s="217"/>
    </row>
    <row r="789" spans="1:2" x14ac:dyDescent="0.2">
      <c r="A789" s="217"/>
      <c r="B789" s="217"/>
    </row>
    <row r="790" spans="1:2" x14ac:dyDescent="0.2">
      <c r="A790" s="217"/>
      <c r="B790" s="217"/>
    </row>
    <row r="791" spans="1:2" x14ac:dyDescent="0.2">
      <c r="A791" s="217"/>
      <c r="B791" s="217"/>
    </row>
    <row r="792" spans="1:2" x14ac:dyDescent="0.2">
      <c r="A792" s="217"/>
      <c r="B792" s="217"/>
    </row>
    <row r="793" spans="1:2" x14ac:dyDescent="0.2">
      <c r="A793" s="217"/>
      <c r="B793" s="217"/>
    </row>
    <row r="794" spans="1:2" x14ac:dyDescent="0.2">
      <c r="A794" s="217"/>
      <c r="B794" s="217"/>
    </row>
    <row r="795" spans="1:2" x14ac:dyDescent="0.2">
      <c r="A795" s="217"/>
      <c r="B795" s="217"/>
    </row>
    <row r="796" spans="1:2" x14ac:dyDescent="0.2">
      <c r="A796" s="217"/>
      <c r="B796" s="217"/>
    </row>
    <row r="797" spans="1:2" x14ac:dyDescent="0.2">
      <c r="A797" s="217"/>
      <c r="B797" s="217"/>
    </row>
    <row r="798" spans="1:2" x14ac:dyDescent="0.2">
      <c r="A798" s="217"/>
      <c r="B798" s="217"/>
    </row>
    <row r="799" spans="1:2" x14ac:dyDescent="0.2">
      <c r="A799" s="217"/>
      <c r="B799" s="217"/>
    </row>
    <row r="800" spans="1:2" x14ac:dyDescent="0.2">
      <c r="A800" s="217"/>
      <c r="B800" s="217"/>
    </row>
    <row r="801" spans="1:2" x14ac:dyDescent="0.2">
      <c r="A801" s="217"/>
      <c r="B801" s="217"/>
    </row>
    <row r="802" spans="1:2" x14ac:dyDescent="0.2">
      <c r="A802" s="217"/>
      <c r="B802" s="217"/>
    </row>
    <row r="803" spans="1:2" x14ac:dyDescent="0.2">
      <c r="A803" s="217"/>
      <c r="B803" s="217"/>
    </row>
    <row r="804" spans="1:2" x14ac:dyDescent="0.2">
      <c r="A804" s="217"/>
      <c r="B804" s="217"/>
    </row>
    <row r="805" spans="1:2" x14ac:dyDescent="0.2">
      <c r="A805" s="217"/>
      <c r="B805" s="217"/>
    </row>
    <row r="806" spans="1:2" x14ac:dyDescent="0.2">
      <c r="A806" s="217"/>
      <c r="B806" s="217"/>
    </row>
    <row r="807" spans="1:2" x14ac:dyDescent="0.2">
      <c r="A807" s="217"/>
      <c r="B807" s="217"/>
    </row>
    <row r="808" spans="1:2" x14ac:dyDescent="0.2">
      <c r="A808" s="217"/>
      <c r="B808" s="217"/>
    </row>
    <row r="809" spans="1:2" x14ac:dyDescent="0.2">
      <c r="A809" s="217"/>
      <c r="B809" s="217"/>
    </row>
    <row r="810" spans="1:2" x14ac:dyDescent="0.2">
      <c r="A810" s="217"/>
      <c r="B810" s="217"/>
    </row>
    <row r="811" spans="1:2" x14ac:dyDescent="0.2">
      <c r="A811" s="217"/>
      <c r="B811" s="217"/>
    </row>
    <row r="812" spans="1:2" x14ac:dyDescent="0.2">
      <c r="A812" s="217"/>
      <c r="B812" s="217"/>
    </row>
    <row r="813" spans="1:2" x14ac:dyDescent="0.2">
      <c r="A813" s="217"/>
      <c r="B813" s="217"/>
    </row>
    <row r="814" spans="1:2" x14ac:dyDescent="0.2">
      <c r="A814" s="217"/>
      <c r="B814" s="217"/>
    </row>
    <row r="815" spans="1:2" x14ac:dyDescent="0.2">
      <c r="A815" s="217"/>
      <c r="B815" s="217"/>
    </row>
    <row r="816" spans="1:2" x14ac:dyDescent="0.2">
      <c r="A816" s="217"/>
      <c r="B816" s="217"/>
    </row>
    <row r="817" spans="1:2" x14ac:dyDescent="0.2">
      <c r="A817" s="217"/>
      <c r="B817" s="217"/>
    </row>
    <row r="818" spans="1:2" x14ac:dyDescent="0.2">
      <c r="A818" s="217"/>
      <c r="B818" s="217"/>
    </row>
    <row r="819" spans="1:2" x14ac:dyDescent="0.2">
      <c r="A819" s="217"/>
      <c r="B819" s="217"/>
    </row>
    <row r="820" spans="1:2" x14ac:dyDescent="0.2">
      <c r="A820" s="217"/>
      <c r="B820" s="217"/>
    </row>
    <row r="821" spans="1:2" x14ac:dyDescent="0.2">
      <c r="A821" s="217"/>
      <c r="B821" s="217"/>
    </row>
    <row r="822" spans="1:2" x14ac:dyDescent="0.2">
      <c r="A822" s="217"/>
      <c r="B822" s="217"/>
    </row>
    <row r="823" spans="1:2" x14ac:dyDescent="0.2">
      <c r="A823" s="217"/>
      <c r="B823" s="217"/>
    </row>
    <row r="824" spans="1:2" x14ac:dyDescent="0.2">
      <c r="A824" s="217"/>
      <c r="B824" s="217"/>
    </row>
    <row r="825" spans="1:2" x14ac:dyDescent="0.2">
      <c r="A825" s="217"/>
      <c r="B825" s="217"/>
    </row>
    <row r="826" spans="1:2" x14ac:dyDescent="0.2">
      <c r="A826" s="217"/>
      <c r="B826" s="217"/>
    </row>
    <row r="827" spans="1:2" x14ac:dyDescent="0.2">
      <c r="A827" s="217"/>
      <c r="B827" s="217"/>
    </row>
    <row r="828" spans="1:2" x14ac:dyDescent="0.2">
      <c r="A828" s="217"/>
      <c r="B828" s="217"/>
    </row>
    <row r="829" spans="1:2" x14ac:dyDescent="0.2">
      <c r="A829" s="217"/>
      <c r="B829" s="217"/>
    </row>
    <row r="830" spans="1:2" x14ac:dyDescent="0.2">
      <c r="A830" s="217"/>
      <c r="B830" s="217"/>
    </row>
    <row r="831" spans="1:2" x14ac:dyDescent="0.2">
      <c r="A831" s="217"/>
      <c r="B831" s="217"/>
    </row>
    <row r="832" spans="1:2" x14ac:dyDescent="0.2">
      <c r="A832" s="217"/>
      <c r="B832" s="217"/>
    </row>
    <row r="833" spans="1:2" x14ac:dyDescent="0.2">
      <c r="A833" s="217"/>
      <c r="B833" s="217"/>
    </row>
    <row r="834" spans="1:2" x14ac:dyDescent="0.2">
      <c r="A834" s="217"/>
      <c r="B834" s="217"/>
    </row>
    <row r="835" spans="1:2" x14ac:dyDescent="0.2">
      <c r="A835" s="217"/>
      <c r="B835" s="217"/>
    </row>
    <row r="836" spans="1:2" x14ac:dyDescent="0.2">
      <c r="A836" s="217"/>
      <c r="B836" s="217"/>
    </row>
    <row r="837" spans="1:2" x14ac:dyDescent="0.2">
      <c r="A837" s="217"/>
      <c r="B837" s="217"/>
    </row>
    <row r="838" spans="1:2" x14ac:dyDescent="0.2">
      <c r="A838" s="217"/>
      <c r="B838" s="217"/>
    </row>
    <row r="839" spans="1:2" x14ac:dyDescent="0.2">
      <c r="A839" s="217"/>
      <c r="B839" s="217"/>
    </row>
    <row r="840" spans="1:2" x14ac:dyDescent="0.2">
      <c r="A840" s="217"/>
      <c r="B840" s="217"/>
    </row>
    <row r="841" spans="1:2" x14ac:dyDescent="0.2">
      <c r="A841" s="217"/>
      <c r="B841" s="217"/>
    </row>
    <row r="842" spans="1:2" x14ac:dyDescent="0.2">
      <c r="A842" s="217"/>
      <c r="B842" s="217"/>
    </row>
    <row r="843" spans="1:2" x14ac:dyDescent="0.2">
      <c r="A843" s="217"/>
      <c r="B843" s="217"/>
    </row>
    <row r="844" spans="1:2" x14ac:dyDescent="0.2">
      <c r="A844" s="217"/>
      <c r="B844" s="217"/>
    </row>
    <row r="845" spans="1:2" x14ac:dyDescent="0.2">
      <c r="A845" s="217"/>
      <c r="B845" s="217"/>
    </row>
    <row r="846" spans="1:2" x14ac:dyDescent="0.2">
      <c r="A846" s="217"/>
      <c r="B846" s="217"/>
    </row>
    <row r="847" spans="1:2" x14ac:dyDescent="0.2">
      <c r="A847" s="217"/>
      <c r="B847" s="217"/>
    </row>
    <row r="848" spans="1:2" x14ac:dyDescent="0.2">
      <c r="A848" s="217"/>
      <c r="B848" s="217"/>
    </row>
    <row r="849" spans="1:2" x14ac:dyDescent="0.2">
      <c r="A849" s="217"/>
      <c r="B849" s="217"/>
    </row>
    <row r="850" spans="1:2" x14ac:dyDescent="0.2">
      <c r="A850" s="217"/>
      <c r="B850" s="217"/>
    </row>
    <row r="851" spans="1:2" x14ac:dyDescent="0.2">
      <c r="A851" s="217"/>
      <c r="B851" s="217"/>
    </row>
    <row r="852" spans="1:2" x14ac:dyDescent="0.2">
      <c r="A852" s="217"/>
      <c r="B852" s="217"/>
    </row>
    <row r="853" spans="1:2" x14ac:dyDescent="0.2">
      <c r="A853" s="217"/>
      <c r="B853" s="217"/>
    </row>
    <row r="854" spans="1:2" x14ac:dyDescent="0.2">
      <c r="A854" s="217"/>
      <c r="B854" s="217"/>
    </row>
    <row r="855" spans="1:2" x14ac:dyDescent="0.2">
      <c r="A855" s="217"/>
      <c r="B855" s="217"/>
    </row>
    <row r="856" spans="1:2" x14ac:dyDescent="0.2">
      <c r="A856" s="217"/>
      <c r="B856" s="217"/>
    </row>
    <row r="857" spans="1:2" x14ac:dyDescent="0.2">
      <c r="A857" s="217"/>
      <c r="B857" s="217"/>
    </row>
    <row r="858" spans="1:2" x14ac:dyDescent="0.2">
      <c r="A858" s="217"/>
      <c r="B858" s="217"/>
    </row>
    <row r="859" spans="1:2" x14ac:dyDescent="0.2">
      <c r="A859" s="217"/>
      <c r="B859" s="217"/>
    </row>
    <row r="860" spans="1:2" x14ac:dyDescent="0.2">
      <c r="A860" s="217"/>
      <c r="B860" s="217"/>
    </row>
    <row r="861" spans="1:2" x14ac:dyDescent="0.2">
      <c r="A861" s="217"/>
      <c r="B861" s="217"/>
    </row>
    <row r="862" spans="1:2" x14ac:dyDescent="0.2">
      <c r="A862" s="217"/>
      <c r="B862" s="217"/>
    </row>
    <row r="863" spans="1:2" x14ac:dyDescent="0.2">
      <c r="A863" s="217"/>
      <c r="B863" s="217"/>
    </row>
    <row r="864" spans="1:2" x14ac:dyDescent="0.2">
      <c r="A864" s="217"/>
      <c r="B864" s="217"/>
    </row>
    <row r="865" spans="1:2" x14ac:dyDescent="0.2">
      <c r="A865" s="217"/>
      <c r="B865" s="217"/>
    </row>
    <row r="866" spans="1:2" x14ac:dyDescent="0.2">
      <c r="A866" s="217"/>
      <c r="B866" s="217"/>
    </row>
    <row r="867" spans="1:2" x14ac:dyDescent="0.2">
      <c r="A867" s="217"/>
      <c r="B867" s="217"/>
    </row>
    <row r="868" spans="1:2" x14ac:dyDescent="0.2">
      <c r="A868" s="217"/>
      <c r="B868" s="217"/>
    </row>
    <row r="869" spans="1:2" x14ac:dyDescent="0.2">
      <c r="A869" s="217"/>
      <c r="B869" s="217"/>
    </row>
    <row r="870" spans="1:2" x14ac:dyDescent="0.2">
      <c r="A870" s="217"/>
      <c r="B870" s="217"/>
    </row>
    <row r="871" spans="1:2" x14ac:dyDescent="0.2">
      <c r="A871" s="217"/>
      <c r="B871" s="217"/>
    </row>
    <row r="872" spans="1:2" x14ac:dyDescent="0.2">
      <c r="A872" s="217"/>
      <c r="B872" s="217"/>
    </row>
    <row r="873" spans="1:2" x14ac:dyDescent="0.2">
      <c r="A873" s="217"/>
      <c r="B873" s="217"/>
    </row>
    <row r="874" spans="1:2" x14ac:dyDescent="0.2">
      <c r="A874" s="217"/>
      <c r="B874" s="217"/>
    </row>
    <row r="875" spans="1:2" x14ac:dyDescent="0.2">
      <c r="A875" s="217"/>
      <c r="B875" s="217"/>
    </row>
    <row r="876" spans="1:2" x14ac:dyDescent="0.2">
      <c r="A876" s="217"/>
      <c r="B876" s="217"/>
    </row>
    <row r="877" spans="1:2" x14ac:dyDescent="0.2">
      <c r="A877" s="217"/>
      <c r="B877" s="217"/>
    </row>
    <row r="878" spans="1:2" x14ac:dyDescent="0.2">
      <c r="A878" s="217"/>
      <c r="B878" s="217"/>
    </row>
    <row r="879" spans="1:2" x14ac:dyDescent="0.2">
      <c r="A879" s="217"/>
      <c r="B879" s="217"/>
    </row>
    <row r="880" spans="1:2" x14ac:dyDescent="0.2">
      <c r="A880" s="217"/>
      <c r="B880" s="217"/>
    </row>
    <row r="881" spans="1:2" x14ac:dyDescent="0.2">
      <c r="A881" s="217"/>
      <c r="B881" s="217"/>
    </row>
    <row r="882" spans="1:2" x14ac:dyDescent="0.2">
      <c r="A882" s="217"/>
      <c r="B882" s="217"/>
    </row>
    <row r="883" spans="1:2" x14ac:dyDescent="0.2">
      <c r="A883" s="217"/>
      <c r="B883" s="217"/>
    </row>
    <row r="884" spans="1:2" x14ac:dyDescent="0.2">
      <c r="A884" s="217"/>
      <c r="B884" s="217"/>
    </row>
    <row r="885" spans="1:2" x14ac:dyDescent="0.2">
      <c r="A885" s="217"/>
      <c r="B885" s="217"/>
    </row>
    <row r="886" spans="1:2" x14ac:dyDescent="0.2">
      <c r="A886" s="217"/>
      <c r="B886" s="217"/>
    </row>
    <row r="887" spans="1:2" x14ac:dyDescent="0.2">
      <c r="A887" s="217"/>
      <c r="B887" s="217"/>
    </row>
    <row r="888" spans="1:2" x14ac:dyDescent="0.2">
      <c r="A888" s="217"/>
      <c r="B888" s="217"/>
    </row>
    <row r="889" spans="1:2" x14ac:dyDescent="0.2">
      <c r="A889" s="217"/>
      <c r="B889" s="217"/>
    </row>
    <row r="890" spans="1:2" x14ac:dyDescent="0.2">
      <c r="A890" s="217"/>
      <c r="B890" s="217"/>
    </row>
    <row r="891" spans="1:2" x14ac:dyDescent="0.2">
      <c r="A891" s="217"/>
      <c r="B891" s="217"/>
    </row>
    <row r="892" spans="1:2" x14ac:dyDescent="0.2">
      <c r="A892" s="217"/>
      <c r="B892" s="217"/>
    </row>
    <row r="893" spans="1:2" x14ac:dyDescent="0.2">
      <c r="A893" s="217"/>
      <c r="B893" s="217"/>
    </row>
    <row r="894" spans="1:2" x14ac:dyDescent="0.2">
      <c r="A894" s="217"/>
      <c r="B894" s="217"/>
    </row>
    <row r="895" spans="1:2" x14ac:dyDescent="0.2">
      <c r="A895" s="217"/>
      <c r="B895" s="217"/>
    </row>
    <row r="896" spans="1:2" x14ac:dyDescent="0.2">
      <c r="A896" s="217"/>
      <c r="B896" s="217"/>
    </row>
    <row r="897" spans="1:2" x14ac:dyDescent="0.2">
      <c r="A897" s="217"/>
      <c r="B897" s="217"/>
    </row>
    <row r="898" spans="1:2" x14ac:dyDescent="0.2">
      <c r="A898" s="217"/>
      <c r="B898" s="217"/>
    </row>
    <row r="899" spans="1:2" x14ac:dyDescent="0.2">
      <c r="A899" s="217"/>
      <c r="B899" s="217"/>
    </row>
    <row r="900" spans="1:2" x14ac:dyDescent="0.2">
      <c r="A900" s="217"/>
      <c r="B900" s="217"/>
    </row>
    <row r="901" spans="1:2" x14ac:dyDescent="0.2">
      <c r="A901" s="217"/>
      <c r="B901" s="217"/>
    </row>
    <row r="902" spans="1:2" x14ac:dyDescent="0.2">
      <c r="A902" s="217"/>
      <c r="B902" s="217"/>
    </row>
    <row r="903" spans="1:2" x14ac:dyDescent="0.2">
      <c r="A903" s="217"/>
      <c r="B903" s="217"/>
    </row>
    <row r="904" spans="1:2" x14ac:dyDescent="0.2">
      <c r="A904" s="217"/>
      <c r="B904" s="217"/>
    </row>
    <row r="905" spans="1:2" x14ac:dyDescent="0.2">
      <c r="A905" s="217"/>
      <c r="B905" s="217"/>
    </row>
    <row r="906" spans="1:2" x14ac:dyDescent="0.2">
      <c r="A906" s="217"/>
      <c r="B906" s="217"/>
    </row>
    <row r="907" spans="1:2" x14ac:dyDescent="0.2">
      <c r="A907" s="217"/>
      <c r="B907" s="217"/>
    </row>
    <row r="908" spans="1:2" x14ac:dyDescent="0.2">
      <c r="A908" s="217"/>
      <c r="B908" s="217"/>
    </row>
    <row r="909" spans="1:2" x14ac:dyDescent="0.2">
      <c r="A909" s="217"/>
      <c r="B909" s="217"/>
    </row>
    <row r="910" spans="1:2" x14ac:dyDescent="0.2">
      <c r="A910" s="217"/>
      <c r="B910" s="217"/>
    </row>
    <row r="911" spans="1:2" x14ac:dyDescent="0.2">
      <c r="A911" s="217"/>
      <c r="B911" s="217"/>
    </row>
    <row r="912" spans="1:2" x14ac:dyDescent="0.2">
      <c r="A912" s="217"/>
      <c r="B912" s="217"/>
    </row>
    <row r="913" spans="1:2" x14ac:dyDescent="0.2">
      <c r="A913" s="217"/>
      <c r="B913" s="217"/>
    </row>
    <row r="914" spans="1:2" x14ac:dyDescent="0.2">
      <c r="A914" s="217"/>
      <c r="B914" s="217"/>
    </row>
    <row r="915" spans="1:2" x14ac:dyDescent="0.2">
      <c r="A915" s="217"/>
      <c r="B915" s="217"/>
    </row>
    <row r="916" spans="1:2" x14ac:dyDescent="0.2">
      <c r="A916" s="217"/>
      <c r="B916" s="217"/>
    </row>
    <row r="917" spans="1:2" x14ac:dyDescent="0.2">
      <c r="A917" s="217"/>
      <c r="B917" s="217"/>
    </row>
    <row r="918" spans="1:2" x14ac:dyDescent="0.2">
      <c r="A918" s="217"/>
      <c r="B918" s="217"/>
    </row>
    <row r="919" spans="1:2" x14ac:dyDescent="0.2">
      <c r="A919" s="217"/>
      <c r="B919" s="217"/>
    </row>
    <row r="920" spans="1:2" x14ac:dyDescent="0.2">
      <c r="A920" s="217"/>
      <c r="B920" s="217"/>
    </row>
    <row r="921" spans="1:2" x14ac:dyDescent="0.2">
      <c r="A921" s="217"/>
      <c r="B921" s="217"/>
    </row>
    <row r="922" spans="1:2" x14ac:dyDescent="0.2">
      <c r="A922" s="217"/>
      <c r="B922" s="217"/>
    </row>
    <row r="923" spans="1:2" x14ac:dyDescent="0.2">
      <c r="A923" s="217"/>
      <c r="B923" s="217"/>
    </row>
    <row r="924" spans="1:2" x14ac:dyDescent="0.2">
      <c r="A924" s="217"/>
      <c r="B924" s="217"/>
    </row>
    <row r="925" spans="1:2" x14ac:dyDescent="0.2">
      <c r="A925" s="217"/>
      <c r="B925" s="217"/>
    </row>
    <row r="926" spans="1:2" x14ac:dyDescent="0.2">
      <c r="A926" s="217"/>
      <c r="B926" s="217"/>
    </row>
    <row r="927" spans="1:2" x14ac:dyDescent="0.2">
      <c r="A927" s="217"/>
      <c r="B927" s="217"/>
    </row>
    <row r="928" spans="1:2" x14ac:dyDescent="0.2">
      <c r="A928" s="217"/>
      <c r="B928" s="217"/>
    </row>
    <row r="929" spans="1:2" x14ac:dyDescent="0.2">
      <c r="A929" s="217"/>
      <c r="B929" s="217"/>
    </row>
    <row r="930" spans="1:2" x14ac:dyDescent="0.2">
      <c r="A930" s="217"/>
      <c r="B930" s="217"/>
    </row>
    <row r="931" spans="1:2" x14ac:dyDescent="0.2">
      <c r="A931" s="217"/>
      <c r="B931" s="217"/>
    </row>
    <row r="932" spans="1:2" x14ac:dyDescent="0.2">
      <c r="A932" s="217"/>
      <c r="B932" s="217"/>
    </row>
    <row r="933" spans="1:2" x14ac:dyDescent="0.2">
      <c r="A933" s="217"/>
      <c r="B933" s="217"/>
    </row>
    <row r="934" spans="1:2" x14ac:dyDescent="0.2">
      <c r="A934" s="217"/>
      <c r="B934" s="217"/>
    </row>
    <row r="935" spans="1:2" x14ac:dyDescent="0.2">
      <c r="A935" s="217"/>
      <c r="B935" s="217"/>
    </row>
    <row r="936" spans="1:2" x14ac:dyDescent="0.2">
      <c r="A936" s="217"/>
      <c r="B936" s="217"/>
    </row>
    <row r="937" spans="1:2" x14ac:dyDescent="0.2">
      <c r="A937" s="217"/>
      <c r="B937" s="217"/>
    </row>
    <row r="938" spans="1:2" x14ac:dyDescent="0.2">
      <c r="A938" s="217"/>
      <c r="B938" s="217"/>
    </row>
    <row r="939" spans="1:2" x14ac:dyDescent="0.2">
      <c r="A939" s="217"/>
      <c r="B939" s="217"/>
    </row>
    <row r="940" spans="1:2" x14ac:dyDescent="0.2">
      <c r="A940" s="217"/>
      <c r="B940" s="217"/>
    </row>
    <row r="941" spans="1:2" x14ac:dyDescent="0.2">
      <c r="A941" s="217"/>
      <c r="B941" s="217"/>
    </row>
    <row r="942" spans="1:2" x14ac:dyDescent="0.2">
      <c r="A942" s="217"/>
      <c r="B942" s="217"/>
    </row>
    <row r="943" spans="1:2" x14ac:dyDescent="0.2">
      <c r="A943" s="217"/>
      <c r="B943" s="217"/>
    </row>
    <row r="944" spans="1:2" x14ac:dyDescent="0.2">
      <c r="A944" s="217"/>
      <c r="B944" s="217"/>
    </row>
    <row r="945" spans="1:2" x14ac:dyDescent="0.2">
      <c r="A945" s="217"/>
      <c r="B945" s="217"/>
    </row>
    <row r="946" spans="1:2" x14ac:dyDescent="0.2">
      <c r="A946" s="217"/>
      <c r="B946" s="217"/>
    </row>
    <row r="947" spans="1:2" x14ac:dyDescent="0.2">
      <c r="A947" s="217"/>
      <c r="B947" s="217"/>
    </row>
    <row r="948" spans="1:2" x14ac:dyDescent="0.2">
      <c r="A948" s="217"/>
      <c r="B948" s="217"/>
    </row>
    <row r="949" spans="1:2" x14ac:dyDescent="0.2">
      <c r="A949" s="217"/>
      <c r="B949" s="217"/>
    </row>
    <row r="950" spans="1:2" x14ac:dyDescent="0.2">
      <c r="A950" s="217"/>
      <c r="B950" s="217"/>
    </row>
    <row r="951" spans="1:2" x14ac:dyDescent="0.2">
      <c r="A951" s="217"/>
      <c r="B951" s="217"/>
    </row>
    <row r="952" spans="1:2" x14ac:dyDescent="0.2">
      <c r="A952" s="217"/>
      <c r="B952" s="217"/>
    </row>
    <row r="953" spans="1:2" x14ac:dyDescent="0.2">
      <c r="A953" s="217"/>
      <c r="B953" s="217"/>
    </row>
    <row r="954" spans="1:2" x14ac:dyDescent="0.2">
      <c r="A954" s="217"/>
      <c r="B954" s="217"/>
    </row>
    <row r="955" spans="1:2" x14ac:dyDescent="0.2">
      <c r="A955" s="217"/>
      <c r="B955" s="217"/>
    </row>
    <row r="956" spans="1:2" x14ac:dyDescent="0.2">
      <c r="A956" s="217"/>
      <c r="B956" s="217"/>
    </row>
    <row r="957" spans="1:2" x14ac:dyDescent="0.2">
      <c r="A957" s="217"/>
      <c r="B957" s="217"/>
    </row>
    <row r="958" spans="1:2" x14ac:dyDescent="0.2">
      <c r="A958" s="217"/>
      <c r="B958" s="217"/>
    </row>
    <row r="959" spans="1:2" x14ac:dyDescent="0.2">
      <c r="A959" s="217"/>
      <c r="B959" s="217"/>
    </row>
    <row r="960" spans="1:2" x14ac:dyDescent="0.2">
      <c r="A960" s="217"/>
      <c r="B960" s="217"/>
    </row>
    <row r="961" spans="1:2" x14ac:dyDescent="0.2">
      <c r="A961" s="217"/>
      <c r="B961" s="217"/>
    </row>
    <row r="962" spans="1:2" x14ac:dyDescent="0.2">
      <c r="A962" s="217"/>
      <c r="B962" s="217"/>
    </row>
    <row r="963" spans="1:2" x14ac:dyDescent="0.2">
      <c r="A963" s="217"/>
      <c r="B963" s="217"/>
    </row>
    <row r="964" spans="1:2" x14ac:dyDescent="0.2">
      <c r="A964" s="217"/>
      <c r="B964" s="217"/>
    </row>
    <row r="965" spans="1:2" x14ac:dyDescent="0.2">
      <c r="A965" s="217"/>
      <c r="B965" s="217"/>
    </row>
    <row r="966" spans="1:2" x14ac:dyDescent="0.2">
      <c r="A966" s="217"/>
      <c r="B966" s="217"/>
    </row>
    <row r="967" spans="1:2" x14ac:dyDescent="0.2">
      <c r="A967" s="217"/>
      <c r="B967" s="217"/>
    </row>
    <row r="968" spans="1:2" x14ac:dyDescent="0.2">
      <c r="A968" s="217"/>
      <c r="B968" s="217"/>
    </row>
    <row r="969" spans="1:2" x14ac:dyDescent="0.2">
      <c r="A969" s="217"/>
      <c r="B969" s="217"/>
    </row>
    <row r="970" spans="1:2" x14ac:dyDescent="0.2">
      <c r="A970" s="217"/>
      <c r="B970" s="217"/>
    </row>
    <row r="971" spans="1:2" x14ac:dyDescent="0.2">
      <c r="A971" s="217"/>
      <c r="B971" s="217"/>
    </row>
    <row r="972" spans="1:2" x14ac:dyDescent="0.2">
      <c r="A972" s="217"/>
      <c r="B972" s="217"/>
    </row>
    <row r="973" spans="1:2" x14ac:dyDescent="0.2">
      <c r="A973" s="217"/>
      <c r="B973" s="217"/>
    </row>
    <row r="974" spans="1:2" x14ac:dyDescent="0.2">
      <c r="A974" s="217"/>
      <c r="B974" s="217"/>
    </row>
    <row r="975" spans="1:2" x14ac:dyDescent="0.2">
      <c r="A975" s="217"/>
      <c r="B975" s="217"/>
    </row>
    <row r="976" spans="1:2" x14ac:dyDescent="0.2">
      <c r="A976" s="217"/>
      <c r="B976" s="217"/>
    </row>
    <row r="977" spans="1:2" x14ac:dyDescent="0.2">
      <c r="A977" s="217"/>
      <c r="B977" s="217"/>
    </row>
    <row r="978" spans="1:2" x14ac:dyDescent="0.2">
      <c r="A978" s="217"/>
      <c r="B978" s="217"/>
    </row>
    <row r="979" spans="1:2" x14ac:dyDescent="0.2">
      <c r="A979" s="217"/>
      <c r="B979" s="217"/>
    </row>
    <row r="980" spans="1:2" x14ac:dyDescent="0.2">
      <c r="A980" s="217"/>
      <c r="B980" s="217"/>
    </row>
    <row r="981" spans="1:2" x14ac:dyDescent="0.2">
      <c r="A981" s="217"/>
      <c r="B981" s="217"/>
    </row>
    <row r="982" spans="1:2" x14ac:dyDescent="0.2">
      <c r="A982" s="217"/>
      <c r="B982" s="217"/>
    </row>
    <row r="983" spans="1:2" x14ac:dyDescent="0.2">
      <c r="A983" s="217"/>
      <c r="B983" s="217"/>
    </row>
    <row r="984" spans="1:2" x14ac:dyDescent="0.2">
      <c r="A984" s="217"/>
      <c r="B984" s="217"/>
    </row>
    <row r="985" spans="1:2" x14ac:dyDescent="0.2">
      <c r="A985" s="217"/>
      <c r="B985" s="217"/>
    </row>
    <row r="986" spans="1:2" x14ac:dyDescent="0.2">
      <c r="A986" s="217"/>
      <c r="B986" s="217"/>
    </row>
    <row r="987" spans="1:2" x14ac:dyDescent="0.2">
      <c r="A987" s="217"/>
      <c r="B987" s="217"/>
    </row>
    <row r="988" spans="1:2" x14ac:dyDescent="0.2">
      <c r="A988" s="217"/>
      <c r="B988" s="217"/>
    </row>
    <row r="989" spans="1:2" x14ac:dyDescent="0.2">
      <c r="A989" s="217"/>
      <c r="B989" s="217"/>
    </row>
    <row r="990" spans="1:2" x14ac:dyDescent="0.2">
      <c r="A990" s="217"/>
      <c r="B990" s="217"/>
    </row>
    <row r="991" spans="1:2" x14ac:dyDescent="0.2">
      <c r="A991" s="217"/>
      <c r="B991" s="217"/>
    </row>
    <row r="992" spans="1:2" x14ac:dyDescent="0.2">
      <c r="A992" s="217"/>
      <c r="B992" s="217"/>
    </row>
    <row r="993" spans="1:2" x14ac:dyDescent="0.2">
      <c r="A993" s="217"/>
      <c r="B993" s="217"/>
    </row>
    <row r="994" spans="1:2" x14ac:dyDescent="0.2">
      <c r="A994" s="217"/>
      <c r="B994" s="217"/>
    </row>
    <row r="995" spans="1:2" x14ac:dyDescent="0.2">
      <c r="A995" s="217"/>
      <c r="B995" s="217"/>
    </row>
    <row r="996" spans="1:2" x14ac:dyDescent="0.2">
      <c r="A996" s="217"/>
      <c r="B996" s="217"/>
    </row>
    <row r="997" spans="1:2" x14ac:dyDescent="0.2">
      <c r="A997" s="217"/>
      <c r="B997" s="217"/>
    </row>
    <row r="998" spans="1:2" x14ac:dyDescent="0.2">
      <c r="A998" s="217"/>
      <c r="B998" s="217"/>
    </row>
    <row r="999" spans="1:2" x14ac:dyDescent="0.2">
      <c r="A999" s="217"/>
      <c r="B999" s="217"/>
    </row>
    <row r="1000" spans="1:2" x14ac:dyDescent="0.2">
      <c r="A1000" s="217"/>
      <c r="B1000" s="217"/>
    </row>
    <row r="1001" spans="1:2" x14ac:dyDescent="0.2">
      <c r="A1001" s="217"/>
      <c r="B1001" s="217"/>
    </row>
    <row r="1002" spans="1:2" x14ac:dyDescent="0.2">
      <c r="A1002" s="217"/>
      <c r="B1002" s="217"/>
    </row>
    <row r="1003" spans="1:2" x14ac:dyDescent="0.2">
      <c r="A1003" s="217"/>
      <c r="B1003" s="217"/>
    </row>
    <row r="1004" spans="1:2" x14ac:dyDescent="0.2">
      <c r="A1004" s="217"/>
      <c r="B1004" s="217"/>
    </row>
    <row r="1005" spans="1:2" x14ac:dyDescent="0.2">
      <c r="A1005" s="217"/>
      <c r="B1005" s="217"/>
    </row>
    <row r="1006" spans="1:2" x14ac:dyDescent="0.2">
      <c r="A1006" s="217"/>
      <c r="B1006" s="217"/>
    </row>
    <row r="1007" spans="1:2" x14ac:dyDescent="0.2">
      <c r="A1007" s="217"/>
      <c r="B1007" s="217"/>
    </row>
    <row r="1008" spans="1:2" x14ac:dyDescent="0.2">
      <c r="A1008" s="217"/>
      <c r="B1008" s="217"/>
    </row>
    <row r="1009" spans="1:2" x14ac:dyDescent="0.2">
      <c r="A1009" s="217"/>
      <c r="B1009" s="217"/>
    </row>
    <row r="1010" spans="1:2" x14ac:dyDescent="0.2">
      <c r="A1010" s="217"/>
      <c r="B1010" s="217"/>
    </row>
    <row r="1011" spans="1:2" x14ac:dyDescent="0.2">
      <c r="A1011" s="217"/>
      <c r="B1011" s="217"/>
    </row>
    <row r="1012" spans="1:2" x14ac:dyDescent="0.2">
      <c r="A1012" s="217"/>
      <c r="B1012" s="217"/>
    </row>
    <row r="1013" spans="1:2" x14ac:dyDescent="0.2">
      <c r="A1013" s="217"/>
      <c r="B1013" s="217"/>
    </row>
    <row r="1014" spans="1:2" x14ac:dyDescent="0.2">
      <c r="A1014" s="217"/>
      <c r="B1014" s="217"/>
    </row>
    <row r="1015" spans="1:2" x14ac:dyDescent="0.2">
      <c r="A1015" s="217"/>
      <c r="B1015" s="217"/>
    </row>
    <row r="1016" spans="1:2" x14ac:dyDescent="0.2">
      <c r="A1016" s="217"/>
      <c r="B1016" s="217"/>
    </row>
    <row r="1017" spans="1:2" x14ac:dyDescent="0.2">
      <c r="A1017" s="217"/>
      <c r="B1017" s="217"/>
    </row>
    <row r="1018" spans="1:2" x14ac:dyDescent="0.2">
      <c r="A1018" s="217"/>
      <c r="B1018" s="217"/>
    </row>
    <row r="1019" spans="1:2" x14ac:dyDescent="0.2">
      <c r="A1019" s="217"/>
      <c r="B1019" s="217"/>
    </row>
    <row r="1020" spans="1:2" x14ac:dyDescent="0.2">
      <c r="A1020" s="217"/>
      <c r="B1020" s="217"/>
    </row>
    <row r="1021" spans="1:2" x14ac:dyDescent="0.2">
      <c r="A1021" s="217"/>
      <c r="B1021" s="217"/>
    </row>
    <row r="1022" spans="1:2" x14ac:dyDescent="0.2">
      <c r="A1022" s="217"/>
      <c r="B1022" s="217"/>
    </row>
    <row r="1023" spans="1:2" x14ac:dyDescent="0.2">
      <c r="A1023" s="217"/>
      <c r="B1023" s="217"/>
    </row>
    <row r="1024" spans="1:2" x14ac:dyDescent="0.2">
      <c r="A1024" s="217"/>
      <c r="B1024" s="217"/>
    </row>
    <row r="1025" spans="1:2" x14ac:dyDescent="0.2">
      <c r="A1025" s="217"/>
      <c r="B1025" s="217"/>
    </row>
    <row r="1026" spans="1:2" x14ac:dyDescent="0.2">
      <c r="A1026" s="217"/>
      <c r="B1026" s="217"/>
    </row>
    <row r="1027" spans="1:2" x14ac:dyDescent="0.2">
      <c r="A1027" s="217"/>
      <c r="B1027" s="217"/>
    </row>
    <row r="1028" spans="1:2" x14ac:dyDescent="0.2">
      <c r="A1028" s="217"/>
      <c r="B1028" s="217"/>
    </row>
    <row r="1029" spans="1:2" x14ac:dyDescent="0.2">
      <c r="A1029" s="217"/>
      <c r="B1029" s="217"/>
    </row>
    <row r="1030" spans="1:2" x14ac:dyDescent="0.2">
      <c r="A1030" s="217"/>
      <c r="B1030" s="217"/>
    </row>
    <row r="1031" spans="1:2" x14ac:dyDescent="0.2">
      <c r="A1031" s="217"/>
      <c r="B1031" s="217"/>
    </row>
    <row r="1032" spans="1:2" x14ac:dyDescent="0.2">
      <c r="A1032" s="217"/>
      <c r="B1032" s="217"/>
    </row>
    <row r="1033" spans="1:2" x14ac:dyDescent="0.2">
      <c r="A1033" s="217"/>
      <c r="B1033" s="217"/>
    </row>
    <row r="1034" spans="1:2" x14ac:dyDescent="0.2">
      <c r="A1034" s="217"/>
      <c r="B1034" s="217"/>
    </row>
    <row r="1035" spans="1:2" x14ac:dyDescent="0.2">
      <c r="A1035" s="217"/>
      <c r="B1035" s="217"/>
    </row>
    <row r="1036" spans="1:2" x14ac:dyDescent="0.2">
      <c r="A1036" s="217"/>
      <c r="B1036" s="217"/>
    </row>
    <row r="1037" spans="1:2" x14ac:dyDescent="0.2">
      <c r="A1037" s="217"/>
      <c r="B1037" s="217"/>
    </row>
    <row r="1038" spans="1:2" x14ac:dyDescent="0.2">
      <c r="A1038" s="217"/>
      <c r="B1038" s="217"/>
    </row>
    <row r="1039" spans="1:2" x14ac:dyDescent="0.2">
      <c r="A1039" s="217"/>
      <c r="B1039" s="217"/>
    </row>
    <row r="1040" spans="1:2" x14ac:dyDescent="0.2">
      <c r="A1040" s="217"/>
      <c r="B1040" s="217"/>
    </row>
    <row r="1041" spans="1:2" x14ac:dyDescent="0.2">
      <c r="A1041" s="217"/>
      <c r="B1041" s="217"/>
    </row>
    <row r="1042" spans="1:2" x14ac:dyDescent="0.2">
      <c r="A1042" s="217"/>
      <c r="B1042" s="217"/>
    </row>
    <row r="1043" spans="1:2" x14ac:dyDescent="0.2">
      <c r="A1043" s="217"/>
      <c r="B1043" s="217"/>
    </row>
    <row r="1044" spans="1:2" x14ac:dyDescent="0.2">
      <c r="A1044" s="217"/>
      <c r="B1044" s="217"/>
    </row>
    <row r="1045" spans="1:2" x14ac:dyDescent="0.2">
      <c r="A1045" s="217"/>
      <c r="B1045" s="217"/>
    </row>
    <row r="1046" spans="1:2" x14ac:dyDescent="0.2">
      <c r="A1046" s="217"/>
      <c r="B1046" s="217"/>
    </row>
    <row r="1047" spans="1:2" x14ac:dyDescent="0.2">
      <c r="A1047" s="217"/>
      <c r="B1047" s="217"/>
    </row>
    <row r="1048" spans="1:2" x14ac:dyDescent="0.2">
      <c r="A1048" s="217"/>
      <c r="B1048" s="217"/>
    </row>
    <row r="1049" spans="1:2" x14ac:dyDescent="0.2">
      <c r="A1049" s="217"/>
      <c r="B1049" s="217"/>
    </row>
    <row r="1050" spans="1:2" x14ac:dyDescent="0.2">
      <c r="A1050" s="217"/>
      <c r="B1050" s="217"/>
    </row>
    <row r="1051" spans="1:2" x14ac:dyDescent="0.2">
      <c r="A1051" s="217"/>
      <c r="B1051" s="217"/>
    </row>
    <row r="1052" spans="1:2" x14ac:dyDescent="0.2">
      <c r="A1052" s="217"/>
      <c r="B1052" s="217"/>
    </row>
    <row r="1053" spans="1:2" x14ac:dyDescent="0.2">
      <c r="A1053" s="217"/>
      <c r="B1053" s="217"/>
    </row>
    <row r="1054" spans="1:2" x14ac:dyDescent="0.2">
      <c r="A1054" s="217"/>
      <c r="B1054" s="217"/>
    </row>
    <row r="1055" spans="1:2" x14ac:dyDescent="0.2">
      <c r="A1055" s="217"/>
      <c r="B1055" s="217"/>
    </row>
    <row r="1056" spans="1:2" x14ac:dyDescent="0.2">
      <c r="A1056" s="217"/>
      <c r="B1056" s="217"/>
    </row>
    <row r="1057" spans="1:2" x14ac:dyDescent="0.2">
      <c r="A1057" s="217"/>
      <c r="B1057" s="217"/>
    </row>
    <row r="1058" spans="1:2" x14ac:dyDescent="0.2">
      <c r="A1058" s="217"/>
      <c r="B1058" s="217"/>
    </row>
    <row r="1059" spans="1:2" x14ac:dyDescent="0.2">
      <c r="A1059" s="217"/>
      <c r="B1059" s="217"/>
    </row>
    <row r="1060" spans="1:2" x14ac:dyDescent="0.2">
      <c r="A1060" s="217"/>
      <c r="B1060" s="217"/>
    </row>
    <row r="1061" spans="1:2" x14ac:dyDescent="0.2">
      <c r="A1061" s="217"/>
      <c r="B1061" s="217"/>
    </row>
    <row r="1062" spans="1:2" x14ac:dyDescent="0.2">
      <c r="A1062" s="217"/>
      <c r="B1062" s="217"/>
    </row>
    <row r="1063" spans="1:2" x14ac:dyDescent="0.2">
      <c r="A1063" s="217"/>
      <c r="B1063" s="217"/>
    </row>
    <row r="1064" spans="1:2" x14ac:dyDescent="0.2">
      <c r="A1064" s="217"/>
      <c r="B1064" s="217"/>
    </row>
    <row r="1065" spans="1:2" x14ac:dyDescent="0.2">
      <c r="A1065" s="217"/>
      <c r="B1065" s="217"/>
    </row>
    <row r="1066" spans="1:2" x14ac:dyDescent="0.2">
      <c r="A1066" s="217"/>
      <c r="B1066" s="217"/>
    </row>
    <row r="1067" spans="1:2" x14ac:dyDescent="0.2">
      <c r="A1067" s="217"/>
      <c r="B1067" s="217"/>
    </row>
    <row r="1068" spans="1:2" x14ac:dyDescent="0.2">
      <c r="A1068" s="217"/>
      <c r="B1068" s="217"/>
    </row>
    <row r="1069" spans="1:2" x14ac:dyDescent="0.2">
      <c r="A1069" s="217"/>
      <c r="B1069" s="217"/>
    </row>
    <row r="1070" spans="1:2" x14ac:dyDescent="0.2">
      <c r="A1070" s="217"/>
      <c r="B1070" s="217"/>
    </row>
    <row r="1071" spans="1:2" x14ac:dyDescent="0.2">
      <c r="A1071" s="217"/>
      <c r="B1071" s="217"/>
    </row>
    <row r="1072" spans="1:2" x14ac:dyDescent="0.2">
      <c r="A1072" s="217"/>
      <c r="B1072" s="217"/>
    </row>
    <row r="1073" spans="1:2" x14ac:dyDescent="0.2">
      <c r="A1073" s="217"/>
      <c r="B1073" s="217"/>
    </row>
    <row r="1074" spans="1:2" x14ac:dyDescent="0.2">
      <c r="A1074" s="217"/>
      <c r="B1074" s="217"/>
    </row>
    <row r="1075" spans="1:2" x14ac:dyDescent="0.2">
      <c r="A1075" s="217"/>
      <c r="B1075" s="217"/>
    </row>
    <row r="1076" spans="1:2" x14ac:dyDescent="0.2">
      <c r="A1076" s="217"/>
      <c r="B1076" s="217"/>
    </row>
    <row r="1077" spans="1:2" x14ac:dyDescent="0.2">
      <c r="A1077" s="217"/>
      <c r="B1077" s="217"/>
    </row>
    <row r="1078" spans="1:2" x14ac:dyDescent="0.2">
      <c r="A1078" s="217"/>
      <c r="B1078" s="217"/>
    </row>
    <row r="1079" spans="1:2" x14ac:dyDescent="0.2">
      <c r="A1079" s="217"/>
      <c r="B1079" s="217"/>
    </row>
    <row r="1080" spans="1:2" x14ac:dyDescent="0.2">
      <c r="A1080" s="217"/>
      <c r="B1080" s="217"/>
    </row>
    <row r="1081" spans="1:2" x14ac:dyDescent="0.2">
      <c r="A1081" s="217"/>
      <c r="B1081" s="217"/>
    </row>
    <row r="1082" spans="1:2" x14ac:dyDescent="0.2">
      <c r="A1082" s="217"/>
      <c r="B1082" s="217"/>
    </row>
    <row r="1083" spans="1:2" x14ac:dyDescent="0.2">
      <c r="A1083" s="217"/>
      <c r="B1083" s="217"/>
    </row>
    <row r="1084" spans="1:2" x14ac:dyDescent="0.2">
      <c r="A1084" s="217"/>
      <c r="B1084" s="217"/>
    </row>
    <row r="1085" spans="1:2" x14ac:dyDescent="0.2">
      <c r="A1085" s="217"/>
      <c r="B1085" s="217"/>
    </row>
    <row r="1086" spans="1:2" x14ac:dyDescent="0.2">
      <c r="A1086" s="217"/>
      <c r="B1086" s="217"/>
    </row>
    <row r="1087" spans="1:2" x14ac:dyDescent="0.2">
      <c r="A1087" s="217"/>
      <c r="B1087" s="217"/>
    </row>
    <row r="1088" spans="1:2" x14ac:dyDescent="0.2">
      <c r="A1088" s="217"/>
      <c r="B1088" s="217"/>
    </row>
    <row r="1089" spans="1:2" x14ac:dyDescent="0.2">
      <c r="A1089" s="217"/>
      <c r="B1089" s="217"/>
    </row>
    <row r="1090" spans="1:2" x14ac:dyDescent="0.2">
      <c r="A1090" s="217"/>
      <c r="B1090" s="217"/>
    </row>
    <row r="1091" spans="1:2" x14ac:dyDescent="0.2">
      <c r="A1091" s="217"/>
      <c r="B1091" s="217"/>
    </row>
    <row r="1092" spans="1:2" x14ac:dyDescent="0.2">
      <c r="A1092" s="217"/>
      <c r="B1092" s="217"/>
    </row>
    <row r="1093" spans="1:2" x14ac:dyDescent="0.2">
      <c r="A1093" s="217"/>
      <c r="B1093" s="217"/>
    </row>
    <row r="1094" spans="1:2" x14ac:dyDescent="0.2">
      <c r="A1094" s="217"/>
      <c r="B1094" s="217"/>
    </row>
    <row r="1095" spans="1:2" x14ac:dyDescent="0.2">
      <c r="A1095" s="217"/>
      <c r="B1095" s="217"/>
    </row>
    <row r="1096" spans="1:2" x14ac:dyDescent="0.2">
      <c r="A1096" s="217"/>
      <c r="B1096" s="217"/>
    </row>
    <row r="1097" spans="1:2" x14ac:dyDescent="0.2">
      <c r="A1097" s="217"/>
      <c r="B1097" s="217"/>
    </row>
    <row r="1098" spans="1:2" x14ac:dyDescent="0.2">
      <c r="A1098" s="217"/>
      <c r="B1098" s="217"/>
    </row>
    <row r="1099" spans="1:2" x14ac:dyDescent="0.2">
      <c r="A1099" s="217"/>
      <c r="B1099" s="217"/>
    </row>
    <row r="1100" spans="1:2" x14ac:dyDescent="0.2">
      <c r="A1100" s="217"/>
      <c r="B1100" s="217"/>
    </row>
    <row r="1101" spans="1:2" x14ac:dyDescent="0.2">
      <c r="A1101" s="217"/>
      <c r="B1101" s="217"/>
    </row>
    <row r="1102" spans="1:2" x14ac:dyDescent="0.2">
      <c r="A1102" s="217"/>
      <c r="B1102" s="217"/>
    </row>
    <row r="1103" spans="1:2" x14ac:dyDescent="0.2">
      <c r="A1103" s="217"/>
      <c r="B1103" s="217"/>
    </row>
    <row r="1104" spans="1:2" x14ac:dyDescent="0.2">
      <c r="A1104" s="217"/>
      <c r="B1104" s="217"/>
    </row>
    <row r="1105" spans="1:2" x14ac:dyDescent="0.2">
      <c r="A1105" s="217"/>
      <c r="B1105" s="217"/>
    </row>
    <row r="1106" spans="1:2" x14ac:dyDescent="0.2">
      <c r="A1106" s="217"/>
      <c r="B1106" s="217"/>
    </row>
    <row r="1107" spans="1:2" x14ac:dyDescent="0.2">
      <c r="A1107" s="217"/>
      <c r="B1107" s="217"/>
    </row>
    <row r="1108" spans="1:2" x14ac:dyDescent="0.2">
      <c r="A1108" s="217"/>
      <c r="B1108" s="217"/>
    </row>
    <row r="1109" spans="1:2" x14ac:dyDescent="0.2">
      <c r="A1109" s="217"/>
      <c r="B1109" s="217"/>
    </row>
    <row r="1110" spans="1:2" x14ac:dyDescent="0.2">
      <c r="A1110" s="217"/>
      <c r="B1110" s="217"/>
    </row>
    <row r="1111" spans="1:2" x14ac:dyDescent="0.2">
      <c r="A1111" s="217"/>
      <c r="B1111" s="217"/>
    </row>
    <row r="1112" spans="1:2" x14ac:dyDescent="0.2">
      <c r="A1112" s="217"/>
      <c r="B1112" s="217"/>
    </row>
    <row r="1113" spans="1:2" x14ac:dyDescent="0.2">
      <c r="A1113" s="217"/>
      <c r="B1113" s="217"/>
    </row>
    <row r="1114" spans="1:2" x14ac:dyDescent="0.2">
      <c r="A1114" s="217"/>
      <c r="B1114" s="217"/>
    </row>
    <row r="1115" spans="1:2" x14ac:dyDescent="0.2">
      <c r="A1115" s="217"/>
      <c r="B1115" s="217"/>
    </row>
    <row r="1116" spans="1:2" x14ac:dyDescent="0.2">
      <c r="A1116" s="217"/>
      <c r="B1116" s="217"/>
    </row>
    <row r="1117" spans="1:2" x14ac:dyDescent="0.2">
      <c r="A1117" s="217"/>
      <c r="B1117" s="217"/>
    </row>
    <row r="1118" spans="1:2" x14ac:dyDescent="0.2">
      <c r="A1118" s="217"/>
      <c r="B1118" s="217"/>
    </row>
    <row r="1119" spans="1:2" x14ac:dyDescent="0.2">
      <c r="A1119" s="217"/>
      <c r="B1119" s="217"/>
    </row>
    <row r="1120" spans="1:2" x14ac:dyDescent="0.2">
      <c r="A1120" s="217"/>
      <c r="B1120" s="217"/>
    </row>
    <row r="1121" spans="1:2" x14ac:dyDescent="0.2">
      <c r="A1121" s="217"/>
      <c r="B1121" s="217"/>
    </row>
    <row r="1122" spans="1:2" x14ac:dyDescent="0.2">
      <c r="A1122" s="217"/>
      <c r="B1122" s="217"/>
    </row>
    <row r="1123" spans="1:2" x14ac:dyDescent="0.2">
      <c r="A1123" s="217"/>
      <c r="B1123" s="217"/>
    </row>
    <row r="1124" spans="1:2" x14ac:dyDescent="0.2">
      <c r="A1124" s="217"/>
      <c r="B1124" s="217"/>
    </row>
    <row r="1125" spans="1:2" x14ac:dyDescent="0.2">
      <c r="A1125" s="217"/>
      <c r="B1125" s="217"/>
    </row>
    <row r="1126" spans="1:2" x14ac:dyDescent="0.2">
      <c r="A1126" s="217"/>
      <c r="B1126" s="217"/>
    </row>
    <row r="1127" spans="1:2" x14ac:dyDescent="0.2">
      <c r="A1127" s="217"/>
      <c r="B1127" s="217"/>
    </row>
    <row r="1128" spans="1:2" x14ac:dyDescent="0.2">
      <c r="A1128" s="217"/>
      <c r="B1128" s="217"/>
    </row>
    <row r="1129" spans="1:2" x14ac:dyDescent="0.2">
      <c r="A1129" s="217"/>
      <c r="B1129" s="217"/>
    </row>
    <row r="1130" spans="1:2" x14ac:dyDescent="0.2">
      <c r="A1130" s="217"/>
      <c r="B1130" s="217"/>
    </row>
    <row r="1131" spans="1:2" x14ac:dyDescent="0.2">
      <c r="A1131" s="217"/>
      <c r="B1131" s="217"/>
    </row>
    <row r="1132" spans="1:2" x14ac:dyDescent="0.2">
      <c r="A1132" s="217"/>
      <c r="B1132" s="217"/>
    </row>
    <row r="1133" spans="1:2" x14ac:dyDescent="0.2">
      <c r="A1133" s="217"/>
      <c r="B1133" s="217"/>
    </row>
    <row r="1134" spans="1:2" x14ac:dyDescent="0.2">
      <c r="A1134" s="217"/>
      <c r="B1134" s="217"/>
    </row>
    <row r="1135" spans="1:2" x14ac:dyDescent="0.2">
      <c r="A1135" s="217"/>
      <c r="B1135" s="217"/>
    </row>
    <row r="1136" spans="1:2" x14ac:dyDescent="0.2">
      <c r="A1136" s="217"/>
      <c r="B1136" s="217"/>
    </row>
    <row r="1137" spans="1:2" x14ac:dyDescent="0.2">
      <c r="A1137" s="217"/>
      <c r="B1137" s="217"/>
    </row>
    <row r="1138" spans="1:2" x14ac:dyDescent="0.2">
      <c r="A1138" s="217"/>
      <c r="B1138" s="217"/>
    </row>
    <row r="1139" spans="1:2" x14ac:dyDescent="0.2">
      <c r="A1139" s="217"/>
      <c r="B1139" s="217"/>
    </row>
    <row r="1140" spans="1:2" x14ac:dyDescent="0.2">
      <c r="A1140" s="217"/>
      <c r="B1140" s="217"/>
    </row>
    <row r="1141" spans="1:2" x14ac:dyDescent="0.2">
      <c r="A1141" s="217"/>
      <c r="B1141" s="217"/>
    </row>
    <row r="1142" spans="1:2" x14ac:dyDescent="0.2">
      <c r="A1142" s="217"/>
      <c r="B1142" s="217"/>
    </row>
    <row r="1143" spans="1:2" x14ac:dyDescent="0.2">
      <c r="A1143" s="217"/>
      <c r="B1143" s="217"/>
    </row>
    <row r="1144" spans="1:2" x14ac:dyDescent="0.2">
      <c r="A1144" s="217"/>
      <c r="B1144" s="217"/>
    </row>
    <row r="1145" spans="1:2" x14ac:dyDescent="0.2">
      <c r="A1145" s="217"/>
      <c r="B1145" s="217"/>
    </row>
    <row r="1146" spans="1:2" x14ac:dyDescent="0.2">
      <c r="A1146" s="217"/>
      <c r="B1146" s="217"/>
    </row>
    <row r="1147" spans="1:2" x14ac:dyDescent="0.2">
      <c r="A1147" s="217"/>
      <c r="B1147" s="217"/>
    </row>
    <row r="1148" spans="1:2" x14ac:dyDescent="0.2">
      <c r="A1148" s="217"/>
      <c r="B1148" s="217"/>
    </row>
    <row r="1149" spans="1:2" x14ac:dyDescent="0.2">
      <c r="A1149" s="217"/>
      <c r="B1149" s="217"/>
    </row>
    <row r="1150" spans="1:2" x14ac:dyDescent="0.2">
      <c r="A1150" s="217"/>
      <c r="B1150" s="217"/>
    </row>
    <row r="1151" spans="1:2" x14ac:dyDescent="0.2">
      <c r="A1151" s="217"/>
      <c r="B1151" s="217"/>
    </row>
    <row r="1152" spans="1:2" x14ac:dyDescent="0.2">
      <c r="A1152" s="217"/>
      <c r="B1152" s="217"/>
    </row>
    <row r="1153" spans="1:2" x14ac:dyDescent="0.2">
      <c r="A1153" s="217"/>
      <c r="B1153" s="217"/>
    </row>
    <row r="1154" spans="1:2" x14ac:dyDescent="0.2">
      <c r="A1154" s="217"/>
      <c r="B1154" s="217"/>
    </row>
    <row r="1155" spans="1:2" x14ac:dyDescent="0.2">
      <c r="A1155" s="217"/>
      <c r="B1155" s="217"/>
    </row>
    <row r="1156" spans="1:2" x14ac:dyDescent="0.2">
      <c r="A1156" s="217"/>
      <c r="B1156" s="217"/>
    </row>
    <row r="1157" spans="1:2" x14ac:dyDescent="0.2">
      <c r="A1157" s="217"/>
      <c r="B1157" s="217"/>
    </row>
    <row r="1158" spans="1:2" x14ac:dyDescent="0.2">
      <c r="A1158" s="217"/>
      <c r="B1158" s="217"/>
    </row>
    <row r="1159" spans="1:2" x14ac:dyDescent="0.2">
      <c r="A1159" s="217"/>
      <c r="B1159" s="217"/>
    </row>
    <row r="1160" spans="1:2" x14ac:dyDescent="0.2">
      <c r="A1160" s="217"/>
      <c r="B1160" s="217"/>
    </row>
    <row r="1161" spans="1:2" x14ac:dyDescent="0.2">
      <c r="A1161" s="217"/>
      <c r="B1161" s="217"/>
    </row>
    <row r="1162" spans="1:2" x14ac:dyDescent="0.2">
      <c r="A1162" s="217"/>
      <c r="B1162" s="217"/>
    </row>
    <row r="1163" spans="1:2" x14ac:dyDescent="0.2">
      <c r="A1163" s="217"/>
      <c r="B1163" s="217"/>
    </row>
    <row r="1164" spans="1:2" x14ac:dyDescent="0.2">
      <c r="A1164" s="217"/>
      <c r="B1164" s="217"/>
    </row>
    <row r="1165" spans="1:2" x14ac:dyDescent="0.2">
      <c r="A1165" s="217"/>
      <c r="B1165" s="217"/>
    </row>
    <row r="1166" spans="1:2" x14ac:dyDescent="0.2">
      <c r="A1166" s="217"/>
      <c r="B1166" s="217"/>
    </row>
    <row r="1167" spans="1:2" x14ac:dyDescent="0.2">
      <c r="A1167" s="217"/>
      <c r="B1167" s="217"/>
    </row>
    <row r="1168" spans="1:2" x14ac:dyDescent="0.2">
      <c r="A1168" s="217"/>
      <c r="B1168" s="217"/>
    </row>
    <row r="1169" spans="1:2" x14ac:dyDescent="0.2">
      <c r="A1169" s="217"/>
      <c r="B1169" s="217"/>
    </row>
    <row r="1170" spans="1:2" x14ac:dyDescent="0.2">
      <c r="A1170" s="217"/>
      <c r="B1170" s="217"/>
    </row>
    <row r="1171" spans="1:2" x14ac:dyDescent="0.2">
      <c r="A1171" s="217"/>
      <c r="B1171" s="217"/>
    </row>
    <row r="1172" spans="1:2" x14ac:dyDescent="0.2">
      <c r="A1172" s="217"/>
      <c r="B1172" s="217"/>
    </row>
    <row r="1173" spans="1:2" x14ac:dyDescent="0.2">
      <c r="A1173" s="217"/>
      <c r="B1173" s="217"/>
    </row>
    <row r="1174" spans="1:2" x14ac:dyDescent="0.2">
      <c r="A1174" s="217"/>
      <c r="B1174" s="217"/>
    </row>
    <row r="1175" spans="1:2" x14ac:dyDescent="0.2">
      <c r="A1175" s="217"/>
      <c r="B1175" s="217"/>
    </row>
    <row r="1176" spans="1:2" x14ac:dyDescent="0.2">
      <c r="A1176" s="217"/>
      <c r="B1176" s="217"/>
    </row>
    <row r="1177" spans="1:2" x14ac:dyDescent="0.2">
      <c r="A1177" s="217"/>
      <c r="B1177" s="217"/>
    </row>
    <row r="1178" spans="1:2" x14ac:dyDescent="0.2">
      <c r="A1178" s="217"/>
      <c r="B1178" s="217"/>
    </row>
    <row r="1179" spans="1:2" x14ac:dyDescent="0.2">
      <c r="A1179" s="217"/>
      <c r="B1179" s="217"/>
    </row>
    <row r="1180" spans="1:2" x14ac:dyDescent="0.2">
      <c r="A1180" s="217"/>
      <c r="B1180" s="217"/>
    </row>
    <row r="1181" spans="1:2" x14ac:dyDescent="0.2">
      <c r="A1181" s="217"/>
      <c r="B1181" s="217"/>
    </row>
    <row r="1182" spans="1:2" x14ac:dyDescent="0.2">
      <c r="A1182" s="217"/>
      <c r="B1182" s="217"/>
    </row>
    <row r="1183" spans="1:2" x14ac:dyDescent="0.2">
      <c r="A1183" s="217"/>
      <c r="B1183" s="217"/>
    </row>
    <row r="1184" spans="1:2" x14ac:dyDescent="0.2">
      <c r="A1184" s="217"/>
      <c r="B1184" s="217"/>
    </row>
    <row r="1185" spans="1:2" x14ac:dyDescent="0.2">
      <c r="A1185" s="217"/>
      <c r="B1185" s="217"/>
    </row>
    <row r="1186" spans="1:2" x14ac:dyDescent="0.2">
      <c r="A1186" s="217"/>
      <c r="B1186" s="217"/>
    </row>
    <row r="1187" spans="1:2" x14ac:dyDescent="0.2">
      <c r="A1187" s="217"/>
      <c r="B1187" s="217"/>
    </row>
    <row r="1188" spans="1:2" x14ac:dyDescent="0.2">
      <c r="A1188" s="217"/>
      <c r="B1188" s="217"/>
    </row>
    <row r="1189" spans="1:2" x14ac:dyDescent="0.2">
      <c r="A1189" s="217"/>
      <c r="B1189" s="217"/>
    </row>
    <row r="1190" spans="1:2" x14ac:dyDescent="0.2">
      <c r="A1190" s="217"/>
      <c r="B1190" s="217"/>
    </row>
    <row r="1191" spans="1:2" x14ac:dyDescent="0.2">
      <c r="A1191" s="217"/>
      <c r="B1191" s="217"/>
    </row>
    <row r="1192" spans="1:2" x14ac:dyDescent="0.2">
      <c r="A1192" s="217"/>
      <c r="B1192" s="217"/>
    </row>
    <row r="1193" spans="1:2" x14ac:dyDescent="0.2">
      <c r="A1193" s="217"/>
      <c r="B1193" s="217"/>
    </row>
    <row r="1194" spans="1:2" x14ac:dyDescent="0.2">
      <c r="A1194" s="217"/>
      <c r="B1194" s="217"/>
    </row>
    <row r="1195" spans="1:2" x14ac:dyDescent="0.2">
      <c r="A1195" s="217"/>
      <c r="B1195" s="217"/>
    </row>
    <row r="1196" spans="1:2" x14ac:dyDescent="0.2">
      <c r="A1196" s="217"/>
      <c r="B1196" s="217"/>
    </row>
    <row r="1197" spans="1:2" x14ac:dyDescent="0.2">
      <c r="A1197" s="217"/>
      <c r="B1197" s="217"/>
    </row>
    <row r="1198" spans="1:2" x14ac:dyDescent="0.2">
      <c r="A1198" s="217"/>
      <c r="B1198" s="217"/>
    </row>
    <row r="1199" spans="1:2" x14ac:dyDescent="0.2">
      <c r="A1199" s="217"/>
      <c r="B1199" s="217"/>
    </row>
    <row r="1200" spans="1:2" x14ac:dyDescent="0.2">
      <c r="A1200" s="217"/>
      <c r="B1200" s="217"/>
    </row>
    <row r="1201" spans="1:2" x14ac:dyDescent="0.2">
      <c r="A1201" s="217"/>
      <c r="B1201" s="217"/>
    </row>
    <row r="1202" spans="1:2" x14ac:dyDescent="0.2">
      <c r="A1202" s="217"/>
      <c r="B1202" s="217"/>
    </row>
    <row r="1203" spans="1:2" x14ac:dyDescent="0.2">
      <c r="A1203" s="217"/>
      <c r="B1203" s="217"/>
    </row>
    <row r="1204" spans="1:2" x14ac:dyDescent="0.2">
      <c r="A1204" s="217"/>
      <c r="B1204" s="217"/>
    </row>
    <row r="1205" spans="1:2" x14ac:dyDescent="0.2">
      <c r="A1205" s="217"/>
      <c r="B1205" s="217"/>
    </row>
    <row r="1206" spans="1:2" x14ac:dyDescent="0.2">
      <c r="A1206" s="217"/>
      <c r="B1206" s="217"/>
    </row>
    <row r="1207" spans="1:2" x14ac:dyDescent="0.2">
      <c r="A1207" s="217"/>
      <c r="B1207" s="217"/>
    </row>
    <row r="1208" spans="1:2" x14ac:dyDescent="0.2">
      <c r="A1208" s="217"/>
      <c r="B1208" s="217"/>
    </row>
    <row r="1209" spans="1:2" x14ac:dyDescent="0.2">
      <c r="A1209" s="217"/>
      <c r="B1209" s="217"/>
    </row>
    <row r="1210" spans="1:2" x14ac:dyDescent="0.2">
      <c r="A1210" s="217"/>
      <c r="B1210" s="217"/>
    </row>
    <row r="1211" spans="1:2" x14ac:dyDescent="0.2">
      <c r="A1211" s="217"/>
      <c r="B1211" s="217"/>
    </row>
    <row r="1212" spans="1:2" x14ac:dyDescent="0.2">
      <c r="A1212" s="217"/>
      <c r="B1212" s="217"/>
    </row>
    <row r="1213" spans="1:2" x14ac:dyDescent="0.2">
      <c r="A1213" s="217"/>
      <c r="B1213" s="217"/>
    </row>
    <row r="1214" spans="1:2" x14ac:dyDescent="0.2">
      <c r="A1214" s="217"/>
      <c r="B1214" s="217"/>
    </row>
    <row r="1215" spans="1:2" x14ac:dyDescent="0.2">
      <c r="A1215" s="217"/>
      <c r="B1215" s="217"/>
    </row>
    <row r="1216" spans="1:2" x14ac:dyDescent="0.2">
      <c r="A1216" s="217"/>
      <c r="B1216" s="217"/>
    </row>
    <row r="1217" spans="1:2" x14ac:dyDescent="0.2">
      <c r="A1217" s="217"/>
      <c r="B1217" s="217"/>
    </row>
    <row r="1218" spans="1:2" x14ac:dyDescent="0.2">
      <c r="A1218" s="217"/>
      <c r="B1218" s="217"/>
    </row>
    <row r="1219" spans="1:2" x14ac:dyDescent="0.2">
      <c r="A1219" s="217"/>
      <c r="B1219" s="217"/>
    </row>
    <row r="1220" spans="1:2" x14ac:dyDescent="0.2">
      <c r="A1220" s="217"/>
      <c r="B1220" s="217"/>
    </row>
    <row r="1221" spans="1:2" x14ac:dyDescent="0.2">
      <c r="A1221" s="217"/>
      <c r="B1221" s="217"/>
    </row>
    <row r="1222" spans="1:2" x14ac:dyDescent="0.2">
      <c r="A1222" s="217"/>
      <c r="B1222" s="217"/>
    </row>
    <row r="1223" spans="1:2" x14ac:dyDescent="0.2">
      <c r="A1223" s="217"/>
      <c r="B1223" s="217"/>
    </row>
    <row r="1224" spans="1:2" x14ac:dyDescent="0.2">
      <c r="A1224" s="217"/>
      <c r="B1224" s="217"/>
    </row>
    <row r="1225" spans="1:2" x14ac:dyDescent="0.2">
      <c r="A1225" s="217"/>
      <c r="B1225" s="217"/>
    </row>
    <row r="1226" spans="1:2" x14ac:dyDescent="0.2">
      <c r="A1226" s="217"/>
      <c r="B1226" s="217"/>
    </row>
    <row r="1227" spans="1:2" x14ac:dyDescent="0.2">
      <c r="A1227" s="217"/>
      <c r="B1227" s="217"/>
    </row>
    <row r="1228" spans="1:2" x14ac:dyDescent="0.2">
      <c r="A1228" s="217"/>
      <c r="B1228" s="217"/>
    </row>
    <row r="1229" spans="1:2" x14ac:dyDescent="0.2">
      <c r="A1229" s="217"/>
      <c r="B1229" s="217"/>
    </row>
    <row r="1230" spans="1:2" x14ac:dyDescent="0.2">
      <c r="A1230" s="217"/>
      <c r="B1230" s="217"/>
    </row>
    <row r="1231" spans="1:2" x14ac:dyDescent="0.2">
      <c r="A1231" s="217"/>
      <c r="B1231" s="217"/>
    </row>
    <row r="1232" spans="1:2" x14ac:dyDescent="0.2">
      <c r="A1232" s="217"/>
      <c r="B1232" s="217"/>
    </row>
    <row r="1233" spans="1:2" x14ac:dyDescent="0.2">
      <c r="A1233" s="217"/>
      <c r="B1233" s="217"/>
    </row>
    <row r="1234" spans="1:2" x14ac:dyDescent="0.2">
      <c r="A1234" s="217"/>
      <c r="B1234" s="217"/>
    </row>
    <row r="1235" spans="1:2" x14ac:dyDescent="0.2">
      <c r="A1235" s="217"/>
      <c r="B1235" s="217"/>
    </row>
    <row r="1236" spans="1:2" x14ac:dyDescent="0.2">
      <c r="A1236" s="217"/>
      <c r="B1236" s="217"/>
    </row>
    <row r="1237" spans="1:2" x14ac:dyDescent="0.2">
      <c r="A1237" s="217"/>
      <c r="B1237" s="217"/>
    </row>
    <row r="1238" spans="1:2" x14ac:dyDescent="0.2">
      <c r="A1238" s="217"/>
      <c r="B1238" s="217"/>
    </row>
    <row r="1239" spans="1:2" x14ac:dyDescent="0.2">
      <c r="A1239" s="217"/>
      <c r="B1239" s="217"/>
    </row>
    <row r="1240" spans="1:2" x14ac:dyDescent="0.2">
      <c r="A1240" s="217"/>
      <c r="B1240" s="217"/>
    </row>
    <row r="1241" spans="1:2" x14ac:dyDescent="0.2">
      <c r="A1241" s="217"/>
      <c r="B1241" s="217"/>
    </row>
    <row r="1242" spans="1:2" x14ac:dyDescent="0.2">
      <c r="A1242" s="217"/>
      <c r="B1242" s="217"/>
    </row>
    <row r="1243" spans="1:2" x14ac:dyDescent="0.2">
      <c r="A1243" s="217"/>
      <c r="B1243" s="217"/>
    </row>
    <row r="1244" spans="1:2" x14ac:dyDescent="0.2">
      <c r="A1244" s="217"/>
      <c r="B1244" s="217"/>
    </row>
    <row r="1245" spans="1:2" x14ac:dyDescent="0.2">
      <c r="A1245" s="217"/>
      <c r="B1245" s="217"/>
    </row>
    <row r="1246" spans="1:2" x14ac:dyDescent="0.2">
      <c r="A1246" s="217"/>
      <c r="B1246" s="217"/>
    </row>
    <row r="1247" spans="1:2" x14ac:dyDescent="0.2">
      <c r="A1247" s="217"/>
      <c r="B1247" s="217"/>
    </row>
    <row r="1248" spans="1:2" x14ac:dyDescent="0.2">
      <c r="A1248" s="217"/>
      <c r="B1248" s="217"/>
    </row>
    <row r="1249" spans="1:2" x14ac:dyDescent="0.2">
      <c r="A1249" s="217"/>
      <c r="B1249" s="217"/>
    </row>
    <row r="1250" spans="1:2" x14ac:dyDescent="0.2">
      <c r="A1250" s="217"/>
      <c r="B1250" s="217"/>
    </row>
    <row r="1251" spans="1:2" x14ac:dyDescent="0.2">
      <c r="A1251" s="217"/>
      <c r="B1251" s="217"/>
    </row>
    <row r="1252" spans="1:2" x14ac:dyDescent="0.2">
      <c r="A1252" s="217"/>
      <c r="B1252" s="217"/>
    </row>
    <row r="1253" spans="1:2" x14ac:dyDescent="0.2">
      <c r="A1253" s="217"/>
      <c r="B1253" s="217"/>
    </row>
    <row r="1254" spans="1:2" x14ac:dyDescent="0.2">
      <c r="A1254" s="217"/>
      <c r="B1254" s="217"/>
    </row>
    <row r="1255" spans="1:2" x14ac:dyDescent="0.2">
      <c r="A1255" s="217"/>
      <c r="B1255" s="217"/>
    </row>
    <row r="1256" spans="1:2" x14ac:dyDescent="0.2">
      <c r="A1256" s="217"/>
      <c r="B1256" s="217"/>
    </row>
    <row r="1257" spans="1:2" x14ac:dyDescent="0.2">
      <c r="A1257" s="217"/>
      <c r="B1257" s="217"/>
    </row>
    <row r="1258" spans="1:2" x14ac:dyDescent="0.2">
      <c r="A1258" s="217"/>
      <c r="B1258" s="217"/>
    </row>
    <row r="1259" spans="1:2" x14ac:dyDescent="0.2">
      <c r="A1259" s="217"/>
      <c r="B1259" s="217"/>
    </row>
    <row r="1260" spans="1:2" x14ac:dyDescent="0.2">
      <c r="A1260" s="217"/>
      <c r="B1260" s="217"/>
    </row>
    <row r="1261" spans="1:2" x14ac:dyDescent="0.2">
      <c r="A1261" s="217"/>
      <c r="B1261" s="217"/>
    </row>
    <row r="1262" spans="1:2" x14ac:dyDescent="0.2">
      <c r="A1262" s="217"/>
      <c r="B1262" s="217"/>
    </row>
    <row r="1263" spans="1:2" x14ac:dyDescent="0.2">
      <c r="A1263" s="217"/>
      <c r="B1263" s="217"/>
    </row>
    <row r="1264" spans="1:2" x14ac:dyDescent="0.2">
      <c r="A1264" s="217"/>
      <c r="B1264" s="217"/>
    </row>
    <row r="1265" spans="1:2" x14ac:dyDescent="0.2">
      <c r="A1265" s="217"/>
      <c r="B1265" s="217"/>
    </row>
    <row r="1266" spans="1:2" x14ac:dyDescent="0.2">
      <c r="A1266" s="217"/>
      <c r="B1266" s="217"/>
    </row>
    <row r="1267" spans="1:2" x14ac:dyDescent="0.2">
      <c r="A1267" s="217"/>
      <c r="B1267" s="217"/>
    </row>
    <row r="1268" spans="1:2" x14ac:dyDescent="0.2">
      <c r="A1268" s="217"/>
      <c r="B1268" s="217"/>
    </row>
    <row r="1269" spans="1:2" x14ac:dyDescent="0.2">
      <c r="A1269" s="217"/>
      <c r="B1269" s="217"/>
    </row>
    <row r="1270" spans="1:2" x14ac:dyDescent="0.2">
      <c r="A1270" s="217"/>
      <c r="B1270" s="217"/>
    </row>
    <row r="1271" spans="1:2" x14ac:dyDescent="0.2">
      <c r="A1271" s="217"/>
      <c r="B1271" s="217"/>
    </row>
    <row r="1272" spans="1:2" x14ac:dyDescent="0.2">
      <c r="A1272" s="217"/>
      <c r="B1272" s="217"/>
    </row>
    <row r="1273" spans="1:2" x14ac:dyDescent="0.2">
      <c r="A1273" s="217"/>
      <c r="B1273" s="217"/>
    </row>
    <row r="1274" spans="1:2" x14ac:dyDescent="0.2">
      <c r="A1274" s="217"/>
      <c r="B1274" s="217"/>
    </row>
    <row r="1275" spans="1:2" x14ac:dyDescent="0.2">
      <c r="A1275" s="217"/>
      <c r="B1275" s="217"/>
    </row>
    <row r="1276" spans="1:2" x14ac:dyDescent="0.2">
      <c r="A1276" s="217"/>
      <c r="B1276" s="217"/>
    </row>
    <row r="1277" spans="1:2" x14ac:dyDescent="0.2">
      <c r="A1277" s="217"/>
      <c r="B1277" s="217"/>
    </row>
    <row r="1278" spans="1:2" x14ac:dyDescent="0.2">
      <c r="A1278" s="217"/>
      <c r="B1278" s="217"/>
    </row>
    <row r="1279" spans="1:2" x14ac:dyDescent="0.2">
      <c r="A1279" s="217"/>
      <c r="B1279" s="217"/>
    </row>
    <row r="1280" spans="1:2" x14ac:dyDescent="0.2">
      <c r="A1280" s="217"/>
      <c r="B1280" s="217"/>
    </row>
    <row r="1281" spans="1:2" x14ac:dyDescent="0.2">
      <c r="A1281" s="217"/>
      <c r="B1281" s="217"/>
    </row>
    <row r="1282" spans="1:2" x14ac:dyDescent="0.2">
      <c r="A1282" s="217"/>
      <c r="B1282" s="217"/>
    </row>
    <row r="1283" spans="1:2" x14ac:dyDescent="0.2">
      <c r="A1283" s="217"/>
      <c r="B1283" s="217"/>
    </row>
    <row r="1284" spans="1:2" x14ac:dyDescent="0.2">
      <c r="A1284" s="217"/>
      <c r="B1284" s="217"/>
    </row>
    <row r="1285" spans="1:2" x14ac:dyDescent="0.2">
      <c r="A1285" s="217"/>
      <c r="B1285" s="217"/>
    </row>
    <row r="1286" spans="1:2" x14ac:dyDescent="0.2">
      <c r="A1286" s="217"/>
      <c r="B1286" s="217"/>
    </row>
    <row r="1287" spans="1:2" x14ac:dyDescent="0.2">
      <c r="A1287" s="217"/>
      <c r="B1287" s="217"/>
    </row>
    <row r="1288" spans="1:2" x14ac:dyDescent="0.2">
      <c r="A1288" s="217"/>
      <c r="B1288" s="217"/>
    </row>
    <row r="1289" spans="1:2" x14ac:dyDescent="0.2">
      <c r="A1289" s="217"/>
      <c r="B1289" s="217"/>
    </row>
    <row r="1290" spans="1:2" x14ac:dyDescent="0.2">
      <c r="A1290" s="217"/>
      <c r="B1290" s="217"/>
    </row>
    <row r="1291" spans="1:2" x14ac:dyDescent="0.2">
      <c r="A1291" s="217"/>
      <c r="B1291" s="217"/>
    </row>
    <row r="1292" spans="1:2" x14ac:dyDescent="0.2">
      <c r="A1292" s="217"/>
      <c r="B1292" s="217"/>
    </row>
    <row r="1293" spans="1:2" x14ac:dyDescent="0.2">
      <c r="A1293" s="217"/>
      <c r="B1293" s="217"/>
    </row>
    <row r="1294" spans="1:2" x14ac:dyDescent="0.2">
      <c r="A1294" s="217"/>
      <c r="B1294" s="217"/>
    </row>
    <row r="1295" spans="1:2" x14ac:dyDescent="0.2">
      <c r="A1295" s="217"/>
      <c r="B1295" s="217"/>
    </row>
    <row r="1296" spans="1:2" x14ac:dyDescent="0.2">
      <c r="A1296" s="217"/>
      <c r="B1296" s="217"/>
    </row>
    <row r="1297" spans="1:2" x14ac:dyDescent="0.2">
      <c r="A1297" s="217"/>
      <c r="B1297" s="217"/>
    </row>
    <row r="1298" spans="1:2" x14ac:dyDescent="0.2">
      <c r="A1298" s="217"/>
      <c r="B1298" s="217"/>
    </row>
    <row r="1299" spans="1:2" x14ac:dyDescent="0.2">
      <c r="A1299" s="217"/>
      <c r="B1299" s="217"/>
    </row>
    <row r="1300" spans="1:2" x14ac:dyDescent="0.2">
      <c r="A1300" s="217"/>
      <c r="B1300" s="217"/>
    </row>
    <row r="1301" spans="1:2" x14ac:dyDescent="0.2">
      <c r="A1301" s="217"/>
      <c r="B1301" s="217"/>
    </row>
    <row r="1302" spans="1:2" x14ac:dyDescent="0.2">
      <c r="A1302" s="217"/>
      <c r="B1302" s="217"/>
    </row>
    <row r="1303" spans="1:2" x14ac:dyDescent="0.2">
      <c r="A1303" s="217"/>
      <c r="B1303" s="217"/>
    </row>
    <row r="1304" spans="1:2" x14ac:dyDescent="0.2">
      <c r="A1304" s="217"/>
      <c r="B1304" s="217"/>
    </row>
    <row r="1305" spans="1:2" x14ac:dyDescent="0.2">
      <c r="A1305" s="217"/>
      <c r="B1305" s="217"/>
    </row>
    <row r="1306" spans="1:2" x14ac:dyDescent="0.2">
      <c r="A1306" s="217"/>
      <c r="B1306" s="217"/>
    </row>
    <row r="1307" spans="1:2" x14ac:dyDescent="0.2">
      <c r="A1307" s="217"/>
      <c r="B1307" s="217"/>
    </row>
    <row r="1308" spans="1:2" x14ac:dyDescent="0.2">
      <c r="A1308" s="217"/>
      <c r="B1308" s="217"/>
    </row>
    <row r="1309" spans="1:2" x14ac:dyDescent="0.2">
      <c r="A1309" s="217"/>
      <c r="B1309" s="217"/>
    </row>
    <row r="1310" spans="1:2" x14ac:dyDescent="0.2">
      <c r="A1310" s="217"/>
      <c r="B1310" s="217"/>
    </row>
    <row r="1311" spans="1:2" x14ac:dyDescent="0.2">
      <c r="A1311" s="217"/>
      <c r="B1311" s="217"/>
    </row>
    <row r="1312" spans="1:2" x14ac:dyDescent="0.2">
      <c r="A1312" s="217"/>
      <c r="B1312" s="217"/>
    </row>
    <row r="1313" spans="1:2" x14ac:dyDescent="0.2">
      <c r="A1313" s="217"/>
      <c r="B1313" s="217"/>
    </row>
    <row r="1314" spans="1:2" x14ac:dyDescent="0.2">
      <c r="A1314" s="217"/>
      <c r="B1314" s="217"/>
    </row>
    <row r="1315" spans="1:2" x14ac:dyDescent="0.2">
      <c r="A1315" s="217"/>
      <c r="B1315" s="217"/>
    </row>
    <row r="1316" spans="1:2" x14ac:dyDescent="0.2">
      <c r="A1316" s="217"/>
      <c r="B1316" s="217"/>
    </row>
    <row r="1317" spans="1:2" x14ac:dyDescent="0.2">
      <c r="A1317" s="217"/>
      <c r="B1317" s="217"/>
    </row>
    <row r="1318" spans="1:2" x14ac:dyDescent="0.2">
      <c r="A1318" s="217"/>
      <c r="B1318" s="217"/>
    </row>
    <row r="1319" spans="1:2" x14ac:dyDescent="0.2">
      <c r="A1319" s="217"/>
      <c r="B1319" s="217"/>
    </row>
    <row r="1320" spans="1:2" x14ac:dyDescent="0.2">
      <c r="A1320" s="217"/>
      <c r="B1320" s="217"/>
    </row>
    <row r="1321" spans="1:2" x14ac:dyDescent="0.2">
      <c r="A1321" s="217"/>
      <c r="B1321" s="217"/>
    </row>
    <row r="1322" spans="1:2" x14ac:dyDescent="0.2">
      <c r="A1322" s="217"/>
      <c r="B1322" s="217"/>
    </row>
    <row r="1323" spans="1:2" x14ac:dyDescent="0.2">
      <c r="A1323" s="217"/>
      <c r="B1323" s="217"/>
    </row>
    <row r="1324" spans="1:2" x14ac:dyDescent="0.2">
      <c r="A1324" s="217"/>
      <c r="B1324" s="217"/>
    </row>
    <row r="1325" spans="1:2" x14ac:dyDescent="0.2">
      <c r="A1325" s="217"/>
      <c r="B1325" s="217"/>
    </row>
    <row r="1326" spans="1:2" x14ac:dyDescent="0.2">
      <c r="A1326" s="217"/>
      <c r="B1326" s="217"/>
    </row>
    <row r="1327" spans="1:2" x14ac:dyDescent="0.2">
      <c r="A1327" s="217"/>
      <c r="B1327" s="217"/>
    </row>
    <row r="1328" spans="1:2" x14ac:dyDescent="0.2">
      <c r="A1328" s="217"/>
      <c r="B1328" s="217"/>
    </row>
    <row r="1329" spans="1:2" x14ac:dyDescent="0.2">
      <c r="A1329" s="217"/>
      <c r="B1329" s="217"/>
    </row>
    <row r="1330" spans="1:2" x14ac:dyDescent="0.2">
      <c r="A1330" s="217"/>
      <c r="B1330" s="217"/>
    </row>
    <row r="1331" spans="1:2" x14ac:dyDescent="0.2">
      <c r="A1331" s="217"/>
      <c r="B1331" s="217"/>
    </row>
    <row r="1332" spans="1:2" x14ac:dyDescent="0.2">
      <c r="A1332" s="217"/>
      <c r="B1332" s="217"/>
    </row>
    <row r="1333" spans="1:2" x14ac:dyDescent="0.2">
      <c r="A1333" s="217"/>
      <c r="B1333" s="217"/>
    </row>
    <row r="1334" spans="1:2" x14ac:dyDescent="0.2">
      <c r="A1334" s="217"/>
      <c r="B1334" s="217"/>
    </row>
    <row r="1335" spans="1:2" x14ac:dyDescent="0.2">
      <c r="A1335" s="217"/>
      <c r="B1335" s="217"/>
    </row>
    <row r="1336" spans="1:2" x14ac:dyDescent="0.2">
      <c r="A1336" s="217"/>
      <c r="B1336" s="217"/>
    </row>
    <row r="1337" spans="1:2" x14ac:dyDescent="0.2">
      <c r="A1337" s="217"/>
      <c r="B1337" s="217"/>
    </row>
    <row r="1338" spans="1:2" x14ac:dyDescent="0.2">
      <c r="A1338" s="217"/>
      <c r="B1338" s="217"/>
    </row>
    <row r="1339" spans="1:2" x14ac:dyDescent="0.2">
      <c r="A1339" s="217"/>
      <c r="B1339" s="217"/>
    </row>
    <row r="1340" spans="1:2" x14ac:dyDescent="0.2">
      <c r="A1340" s="217"/>
      <c r="B1340" s="217"/>
    </row>
    <row r="1341" spans="1:2" x14ac:dyDescent="0.2">
      <c r="A1341" s="217"/>
      <c r="B1341" s="217"/>
    </row>
    <row r="1342" spans="1:2" x14ac:dyDescent="0.2">
      <c r="A1342" s="217"/>
      <c r="B1342" s="217"/>
    </row>
    <row r="1343" spans="1:2" x14ac:dyDescent="0.2">
      <c r="A1343" s="217"/>
      <c r="B1343" s="217"/>
    </row>
    <row r="1344" spans="1:2" x14ac:dyDescent="0.2">
      <c r="A1344" s="217"/>
      <c r="B1344" s="217"/>
    </row>
    <row r="1345" spans="1:2" x14ac:dyDescent="0.2">
      <c r="A1345" s="217"/>
      <c r="B1345" s="217"/>
    </row>
    <row r="1346" spans="1:2" x14ac:dyDescent="0.2">
      <c r="A1346" s="217"/>
      <c r="B1346" s="217"/>
    </row>
    <row r="1347" spans="1:2" x14ac:dyDescent="0.2">
      <c r="A1347" s="217"/>
      <c r="B1347" s="217"/>
    </row>
    <row r="1348" spans="1:2" x14ac:dyDescent="0.2">
      <c r="A1348" s="217"/>
      <c r="B1348" s="217"/>
    </row>
    <row r="1349" spans="1:2" x14ac:dyDescent="0.2">
      <c r="A1349" s="217"/>
      <c r="B1349" s="217"/>
    </row>
    <row r="1350" spans="1:2" x14ac:dyDescent="0.2">
      <c r="A1350" s="217"/>
      <c r="B1350" s="217"/>
    </row>
    <row r="1351" spans="1:2" x14ac:dyDescent="0.2">
      <c r="A1351" s="217"/>
      <c r="B1351" s="217"/>
    </row>
    <row r="1352" spans="1:2" x14ac:dyDescent="0.2">
      <c r="A1352" s="217"/>
      <c r="B1352" s="217"/>
    </row>
    <row r="1353" spans="1:2" x14ac:dyDescent="0.2">
      <c r="A1353" s="217"/>
      <c r="B1353" s="217"/>
    </row>
    <row r="1354" spans="1:2" x14ac:dyDescent="0.2">
      <c r="A1354" s="217"/>
      <c r="B1354" s="217"/>
    </row>
    <row r="1355" spans="1:2" x14ac:dyDescent="0.2">
      <c r="A1355" s="217"/>
      <c r="B1355" s="217"/>
    </row>
    <row r="1356" spans="1:2" x14ac:dyDescent="0.2">
      <c r="A1356" s="217"/>
      <c r="B1356" s="217"/>
    </row>
    <row r="1357" spans="1:2" x14ac:dyDescent="0.2">
      <c r="A1357" s="217"/>
      <c r="B1357" s="217"/>
    </row>
    <row r="1358" spans="1:2" x14ac:dyDescent="0.2">
      <c r="A1358" s="217"/>
      <c r="B1358" s="217"/>
    </row>
    <row r="1359" spans="1:2" x14ac:dyDescent="0.2">
      <c r="A1359" s="217"/>
      <c r="B1359" s="217"/>
    </row>
    <row r="1360" spans="1:2" x14ac:dyDescent="0.2">
      <c r="A1360" s="217"/>
      <c r="B1360" s="217"/>
    </row>
    <row r="1361" spans="1:2" x14ac:dyDescent="0.2">
      <c r="A1361" s="217"/>
      <c r="B1361" s="217"/>
    </row>
    <row r="1362" spans="1:2" x14ac:dyDescent="0.2">
      <c r="A1362" s="217"/>
      <c r="B1362" s="217"/>
    </row>
    <row r="1363" spans="1:2" x14ac:dyDescent="0.2">
      <c r="A1363" s="217"/>
      <c r="B1363" s="217"/>
    </row>
    <row r="1364" spans="1:2" x14ac:dyDescent="0.2">
      <c r="A1364" s="217"/>
      <c r="B1364" s="217"/>
    </row>
    <row r="1365" spans="1:2" x14ac:dyDescent="0.2">
      <c r="A1365" s="217"/>
      <c r="B1365" s="217"/>
    </row>
    <row r="1366" spans="1:2" x14ac:dyDescent="0.2">
      <c r="A1366" s="217"/>
      <c r="B1366" s="217"/>
    </row>
    <row r="1367" spans="1:2" x14ac:dyDescent="0.2">
      <c r="A1367" s="217"/>
      <c r="B1367" s="217"/>
    </row>
    <row r="1368" spans="1:2" x14ac:dyDescent="0.2">
      <c r="A1368" s="217"/>
      <c r="B1368" s="217"/>
    </row>
    <row r="1369" spans="1:2" x14ac:dyDescent="0.2">
      <c r="A1369" s="217"/>
      <c r="B1369" s="217"/>
    </row>
    <row r="1370" spans="1:2" x14ac:dyDescent="0.2">
      <c r="A1370" s="217"/>
      <c r="B1370" s="217"/>
    </row>
    <row r="1371" spans="1:2" x14ac:dyDescent="0.2">
      <c r="A1371" s="217"/>
      <c r="B1371" s="217"/>
    </row>
    <row r="1372" spans="1:2" x14ac:dyDescent="0.2">
      <c r="A1372" s="217"/>
      <c r="B1372" s="217"/>
    </row>
    <row r="1373" spans="1:2" x14ac:dyDescent="0.2">
      <c r="A1373" s="217"/>
      <c r="B1373" s="217"/>
    </row>
    <row r="1374" spans="1:2" x14ac:dyDescent="0.2">
      <c r="A1374" s="217"/>
      <c r="B1374" s="217"/>
    </row>
    <row r="1375" spans="1:2" x14ac:dyDescent="0.2">
      <c r="A1375" s="217"/>
      <c r="B1375" s="217"/>
    </row>
    <row r="1376" spans="1:2" x14ac:dyDescent="0.2">
      <c r="A1376" s="217"/>
      <c r="B1376" s="217"/>
    </row>
    <row r="1377" spans="1:2" x14ac:dyDescent="0.2">
      <c r="A1377" s="217"/>
      <c r="B1377" s="217"/>
    </row>
    <row r="1378" spans="1:2" x14ac:dyDescent="0.2">
      <c r="A1378" s="217"/>
      <c r="B1378" s="217"/>
    </row>
    <row r="1379" spans="1:2" x14ac:dyDescent="0.2">
      <c r="A1379" s="217"/>
      <c r="B1379" s="217"/>
    </row>
    <row r="1380" spans="1:2" x14ac:dyDescent="0.2">
      <c r="A1380" s="217"/>
      <c r="B1380" s="217"/>
    </row>
    <row r="1381" spans="1:2" x14ac:dyDescent="0.2">
      <c r="A1381" s="217"/>
      <c r="B1381" s="217"/>
    </row>
    <row r="1382" spans="1:2" x14ac:dyDescent="0.2">
      <c r="A1382" s="217"/>
      <c r="B1382" s="217"/>
    </row>
    <row r="1383" spans="1:2" x14ac:dyDescent="0.2">
      <c r="A1383" s="217"/>
      <c r="B1383" s="217"/>
    </row>
    <row r="1384" spans="1:2" x14ac:dyDescent="0.2">
      <c r="A1384" s="217"/>
      <c r="B1384" s="217"/>
    </row>
    <row r="1385" spans="1:2" x14ac:dyDescent="0.2">
      <c r="A1385" s="217"/>
      <c r="B1385" s="217"/>
    </row>
    <row r="1386" spans="1:2" x14ac:dyDescent="0.2">
      <c r="A1386" s="217"/>
      <c r="B1386" s="217"/>
    </row>
    <row r="1387" spans="1:2" x14ac:dyDescent="0.2">
      <c r="A1387" s="217"/>
      <c r="B1387" s="217"/>
    </row>
    <row r="1388" spans="1:2" x14ac:dyDescent="0.2">
      <c r="A1388" s="217"/>
      <c r="B1388" s="217"/>
    </row>
    <row r="1389" spans="1:2" x14ac:dyDescent="0.2">
      <c r="A1389" s="217"/>
      <c r="B1389" s="217"/>
    </row>
    <row r="1390" spans="1:2" x14ac:dyDescent="0.2">
      <c r="A1390" s="217"/>
      <c r="B1390" s="217"/>
    </row>
    <row r="1391" spans="1:2" x14ac:dyDescent="0.2">
      <c r="A1391" s="217"/>
      <c r="B1391" s="217"/>
    </row>
    <row r="1392" spans="1:2" x14ac:dyDescent="0.2">
      <c r="A1392" s="217"/>
      <c r="B1392" s="217"/>
    </row>
    <row r="1393" spans="1:2" x14ac:dyDescent="0.2">
      <c r="A1393" s="217"/>
      <c r="B1393" s="217"/>
    </row>
    <row r="1394" spans="1:2" x14ac:dyDescent="0.2">
      <c r="A1394" s="217"/>
      <c r="B1394" s="217"/>
    </row>
    <row r="1395" spans="1:2" x14ac:dyDescent="0.2">
      <c r="A1395" s="217"/>
      <c r="B1395" s="217"/>
    </row>
    <row r="1396" spans="1:2" x14ac:dyDescent="0.2">
      <c r="A1396" s="217"/>
      <c r="B1396" s="217"/>
    </row>
    <row r="1397" spans="1:2" x14ac:dyDescent="0.2">
      <c r="A1397" s="217"/>
      <c r="B1397" s="217"/>
    </row>
    <row r="1398" spans="1:2" x14ac:dyDescent="0.2">
      <c r="A1398" s="217"/>
      <c r="B1398" s="217"/>
    </row>
    <row r="1399" spans="1:2" x14ac:dyDescent="0.2">
      <c r="A1399" s="217"/>
      <c r="B1399" s="217"/>
    </row>
    <row r="1400" spans="1:2" x14ac:dyDescent="0.2">
      <c r="A1400" s="217"/>
      <c r="B1400" s="217"/>
    </row>
    <row r="1401" spans="1:2" x14ac:dyDescent="0.2">
      <c r="A1401" s="217"/>
      <c r="B1401" s="217"/>
    </row>
    <row r="1402" spans="1:2" x14ac:dyDescent="0.2">
      <c r="A1402" s="217"/>
      <c r="B1402" s="217"/>
    </row>
    <row r="1403" spans="1:2" x14ac:dyDescent="0.2">
      <c r="A1403" s="217"/>
      <c r="B1403" s="217"/>
    </row>
    <row r="1404" spans="1:2" x14ac:dyDescent="0.2">
      <c r="A1404" s="217"/>
      <c r="B1404" s="217"/>
    </row>
    <row r="1405" spans="1:2" x14ac:dyDescent="0.2">
      <c r="A1405" s="217"/>
      <c r="B1405" s="217"/>
    </row>
    <row r="1406" spans="1:2" x14ac:dyDescent="0.2">
      <c r="A1406" s="217"/>
      <c r="B1406" s="217"/>
    </row>
    <row r="1407" spans="1:2" x14ac:dyDescent="0.2">
      <c r="A1407" s="217"/>
      <c r="B1407" s="217"/>
    </row>
    <row r="1408" spans="1:2" x14ac:dyDescent="0.2">
      <c r="A1408" s="217"/>
      <c r="B1408" s="217"/>
    </row>
    <row r="1409" spans="1:2" x14ac:dyDescent="0.2">
      <c r="A1409" s="217"/>
      <c r="B1409" s="217"/>
    </row>
    <row r="1410" spans="1:2" x14ac:dyDescent="0.2">
      <c r="A1410" s="217"/>
      <c r="B1410" s="217"/>
    </row>
    <row r="1411" spans="1:2" x14ac:dyDescent="0.2">
      <c r="A1411" s="217"/>
      <c r="B1411" s="217"/>
    </row>
    <row r="1412" spans="1:2" x14ac:dyDescent="0.2">
      <c r="A1412" s="217"/>
      <c r="B1412" s="217"/>
    </row>
    <row r="1413" spans="1:2" x14ac:dyDescent="0.2">
      <c r="A1413" s="217"/>
      <c r="B1413" s="217"/>
    </row>
    <row r="1414" spans="1:2" x14ac:dyDescent="0.2">
      <c r="A1414" s="217"/>
      <c r="B1414" s="217"/>
    </row>
    <row r="1415" spans="1:2" x14ac:dyDescent="0.2">
      <c r="A1415" s="217"/>
      <c r="B1415" s="217"/>
    </row>
    <row r="1416" spans="1:2" x14ac:dyDescent="0.2">
      <c r="A1416" s="217"/>
      <c r="B1416" s="217"/>
    </row>
    <row r="1417" spans="1:2" x14ac:dyDescent="0.2">
      <c r="A1417" s="217"/>
      <c r="B1417" s="217"/>
    </row>
    <row r="1418" spans="1:2" x14ac:dyDescent="0.2">
      <c r="A1418" s="217"/>
      <c r="B1418" s="217"/>
    </row>
    <row r="1419" spans="1:2" x14ac:dyDescent="0.2">
      <c r="A1419" s="217"/>
      <c r="B1419" s="217"/>
    </row>
    <row r="1420" spans="1:2" x14ac:dyDescent="0.2">
      <c r="A1420" s="217"/>
      <c r="B1420" s="217"/>
    </row>
    <row r="1421" spans="1:2" x14ac:dyDescent="0.2">
      <c r="A1421" s="217"/>
      <c r="B1421" s="217"/>
    </row>
    <row r="1422" spans="1:2" x14ac:dyDescent="0.2">
      <c r="A1422" s="217"/>
      <c r="B1422" s="217"/>
    </row>
    <row r="1423" spans="1:2" x14ac:dyDescent="0.2">
      <c r="A1423" s="217"/>
      <c r="B1423" s="217"/>
    </row>
    <row r="1424" spans="1:2" x14ac:dyDescent="0.2">
      <c r="A1424" s="217"/>
      <c r="B1424" s="217"/>
    </row>
    <row r="1425" spans="1:2" x14ac:dyDescent="0.2">
      <c r="A1425" s="217"/>
      <c r="B1425" s="217"/>
    </row>
    <row r="1426" spans="1:2" x14ac:dyDescent="0.2">
      <c r="A1426" s="217"/>
      <c r="B1426" s="217"/>
    </row>
    <row r="1427" spans="1:2" x14ac:dyDescent="0.2">
      <c r="A1427" s="217"/>
      <c r="B1427" s="217"/>
    </row>
    <row r="1428" spans="1:2" x14ac:dyDescent="0.2">
      <c r="A1428" s="217"/>
      <c r="B1428" s="217"/>
    </row>
    <row r="1429" spans="1:2" x14ac:dyDescent="0.2">
      <c r="A1429" s="217"/>
      <c r="B1429" s="217"/>
    </row>
    <row r="1430" spans="1:2" x14ac:dyDescent="0.2">
      <c r="A1430" s="217"/>
      <c r="B1430" s="217"/>
    </row>
    <row r="1431" spans="1:2" x14ac:dyDescent="0.2">
      <c r="A1431" s="217"/>
      <c r="B1431" s="217"/>
    </row>
    <row r="1432" spans="1:2" x14ac:dyDescent="0.2">
      <c r="A1432" s="217"/>
      <c r="B1432" s="217"/>
    </row>
    <row r="1433" spans="1:2" x14ac:dyDescent="0.2">
      <c r="A1433" s="217"/>
      <c r="B1433" s="217"/>
    </row>
    <row r="1434" spans="1:2" x14ac:dyDescent="0.2">
      <c r="A1434" s="217"/>
      <c r="B1434" s="217"/>
    </row>
    <row r="1435" spans="1:2" x14ac:dyDescent="0.2">
      <c r="A1435" s="217"/>
      <c r="B1435" s="217"/>
    </row>
    <row r="1436" spans="1:2" x14ac:dyDescent="0.2">
      <c r="A1436" s="217"/>
      <c r="B1436" s="217"/>
    </row>
    <row r="1437" spans="1:2" x14ac:dyDescent="0.2">
      <c r="A1437" s="217"/>
      <c r="B1437" s="217"/>
    </row>
    <row r="1438" spans="1:2" x14ac:dyDescent="0.2">
      <c r="A1438" s="217"/>
      <c r="B1438" s="217"/>
    </row>
    <row r="1439" spans="1:2" x14ac:dyDescent="0.2">
      <c r="A1439" s="217"/>
      <c r="B1439" s="217"/>
    </row>
    <row r="1440" spans="1:2" x14ac:dyDescent="0.2">
      <c r="A1440" s="217"/>
      <c r="B1440" s="217"/>
    </row>
    <row r="1441" spans="1:2" x14ac:dyDescent="0.2">
      <c r="A1441" s="217"/>
      <c r="B1441" s="217"/>
    </row>
    <row r="1442" spans="1:2" x14ac:dyDescent="0.2">
      <c r="A1442" s="217"/>
      <c r="B1442" s="217"/>
    </row>
    <row r="1443" spans="1:2" x14ac:dyDescent="0.2">
      <c r="A1443" s="217"/>
      <c r="B1443" s="217"/>
    </row>
    <row r="1444" spans="1:2" x14ac:dyDescent="0.2">
      <c r="A1444" s="217"/>
      <c r="B1444" s="217"/>
    </row>
    <row r="1445" spans="1:2" x14ac:dyDescent="0.2">
      <c r="A1445" s="217"/>
      <c r="B1445" s="217"/>
    </row>
    <row r="1446" spans="1:2" x14ac:dyDescent="0.2">
      <c r="A1446" s="217"/>
      <c r="B1446" s="217"/>
    </row>
    <row r="1447" spans="1:2" x14ac:dyDescent="0.2">
      <c r="A1447" s="217"/>
      <c r="B1447" s="217"/>
    </row>
    <row r="1448" spans="1:2" x14ac:dyDescent="0.2">
      <c r="A1448" s="217"/>
      <c r="B1448" s="217"/>
    </row>
    <row r="1449" spans="1:2" x14ac:dyDescent="0.2">
      <c r="A1449" s="217"/>
      <c r="B1449" s="217"/>
    </row>
    <row r="1450" spans="1:2" x14ac:dyDescent="0.2">
      <c r="A1450" s="217"/>
      <c r="B1450" s="217"/>
    </row>
    <row r="1451" spans="1:2" x14ac:dyDescent="0.2">
      <c r="A1451" s="217"/>
      <c r="B1451" s="217"/>
    </row>
    <row r="1452" spans="1:2" x14ac:dyDescent="0.2">
      <c r="A1452" s="217"/>
      <c r="B1452" s="217"/>
    </row>
    <row r="1453" spans="1:2" x14ac:dyDescent="0.2">
      <c r="A1453" s="217"/>
      <c r="B1453" s="217"/>
    </row>
    <row r="1454" spans="1:2" x14ac:dyDescent="0.2">
      <c r="A1454" s="217"/>
      <c r="B1454" s="217"/>
    </row>
    <row r="1455" spans="1:2" x14ac:dyDescent="0.2">
      <c r="A1455" s="217"/>
      <c r="B1455" s="217"/>
    </row>
    <row r="1456" spans="1:2" x14ac:dyDescent="0.2">
      <c r="A1456" s="217"/>
      <c r="B1456" s="217"/>
    </row>
    <row r="1457" spans="1:2" x14ac:dyDescent="0.2">
      <c r="A1457" s="217"/>
      <c r="B1457" s="217"/>
    </row>
    <row r="1458" spans="1:2" x14ac:dyDescent="0.2">
      <c r="A1458" s="217"/>
      <c r="B1458" s="217"/>
    </row>
    <row r="1459" spans="1:2" x14ac:dyDescent="0.2">
      <c r="A1459" s="217"/>
      <c r="B1459" s="217"/>
    </row>
    <row r="1460" spans="1:2" x14ac:dyDescent="0.2">
      <c r="A1460" s="217"/>
      <c r="B1460" s="217"/>
    </row>
    <row r="1461" spans="1:2" x14ac:dyDescent="0.2">
      <c r="A1461" s="217"/>
      <c r="B1461" s="217"/>
    </row>
    <row r="1462" spans="1:2" x14ac:dyDescent="0.2">
      <c r="A1462" s="217"/>
      <c r="B1462" s="217"/>
    </row>
    <row r="1463" spans="1:2" x14ac:dyDescent="0.2">
      <c r="A1463" s="217"/>
      <c r="B1463" s="217"/>
    </row>
    <row r="1464" spans="1:2" x14ac:dyDescent="0.2">
      <c r="A1464" s="217"/>
      <c r="B1464" s="217"/>
    </row>
    <row r="1465" spans="1:2" x14ac:dyDescent="0.2">
      <c r="A1465" s="217"/>
      <c r="B1465" s="217"/>
    </row>
    <row r="1466" spans="1:2" x14ac:dyDescent="0.2">
      <c r="A1466" s="217"/>
      <c r="B1466" s="217"/>
    </row>
    <row r="1467" spans="1:2" x14ac:dyDescent="0.2">
      <c r="A1467" s="217"/>
      <c r="B1467" s="217"/>
    </row>
    <row r="1468" spans="1:2" x14ac:dyDescent="0.2">
      <c r="A1468" s="217"/>
      <c r="B1468" s="217"/>
    </row>
    <row r="1469" spans="1:2" x14ac:dyDescent="0.2">
      <c r="A1469" s="217"/>
      <c r="B1469" s="217"/>
    </row>
    <row r="1470" spans="1:2" x14ac:dyDescent="0.2">
      <c r="A1470" s="217"/>
      <c r="B1470" s="217"/>
    </row>
    <row r="1471" spans="1:2" x14ac:dyDescent="0.2">
      <c r="A1471" s="217"/>
      <c r="B1471" s="217"/>
    </row>
    <row r="1472" spans="1:2" x14ac:dyDescent="0.2">
      <c r="A1472" s="217"/>
      <c r="B1472" s="217"/>
    </row>
    <row r="1473" spans="1:2" x14ac:dyDescent="0.2">
      <c r="A1473" s="217"/>
      <c r="B1473" s="217"/>
    </row>
    <row r="1474" spans="1:2" x14ac:dyDescent="0.2">
      <c r="A1474" s="217"/>
      <c r="B1474" s="217"/>
    </row>
    <row r="1475" spans="1:2" x14ac:dyDescent="0.2">
      <c r="A1475" s="217"/>
      <c r="B1475" s="217"/>
    </row>
    <row r="1476" spans="1:2" x14ac:dyDescent="0.2">
      <c r="A1476" s="217"/>
      <c r="B1476" s="217"/>
    </row>
    <row r="1477" spans="1:2" x14ac:dyDescent="0.2">
      <c r="A1477" s="217"/>
      <c r="B1477" s="217"/>
    </row>
    <row r="1478" spans="1:2" x14ac:dyDescent="0.2">
      <c r="A1478" s="217"/>
      <c r="B1478" s="217"/>
    </row>
    <row r="1479" spans="1:2" x14ac:dyDescent="0.2">
      <c r="A1479" s="217"/>
      <c r="B1479" s="217"/>
    </row>
    <row r="1480" spans="1:2" x14ac:dyDescent="0.2">
      <c r="A1480" s="217"/>
      <c r="B1480" s="217"/>
    </row>
    <row r="1481" spans="1:2" x14ac:dyDescent="0.2">
      <c r="A1481" s="217"/>
      <c r="B1481" s="217"/>
    </row>
    <row r="1482" spans="1:2" x14ac:dyDescent="0.2">
      <c r="A1482" s="217"/>
      <c r="B1482" s="217"/>
    </row>
    <row r="1483" spans="1:2" x14ac:dyDescent="0.2">
      <c r="A1483" s="217"/>
      <c r="B1483" s="217"/>
    </row>
    <row r="1484" spans="1:2" x14ac:dyDescent="0.2">
      <c r="A1484" s="217"/>
      <c r="B1484" s="217"/>
    </row>
    <row r="1485" spans="1:2" x14ac:dyDescent="0.2">
      <c r="A1485" s="217"/>
      <c r="B1485" s="217"/>
    </row>
    <row r="1486" spans="1:2" x14ac:dyDescent="0.2">
      <c r="A1486" s="217"/>
      <c r="B1486" s="217"/>
    </row>
    <row r="1487" spans="1:2" x14ac:dyDescent="0.2">
      <c r="A1487" s="217"/>
      <c r="B1487" s="217"/>
    </row>
    <row r="1488" spans="1:2" x14ac:dyDescent="0.2">
      <c r="A1488" s="217"/>
      <c r="B1488" s="217"/>
    </row>
    <row r="1489" spans="1:2" x14ac:dyDescent="0.2">
      <c r="A1489" s="217"/>
      <c r="B1489" s="217"/>
    </row>
    <row r="1490" spans="1:2" x14ac:dyDescent="0.2">
      <c r="A1490" s="217"/>
      <c r="B1490" s="217"/>
    </row>
    <row r="1491" spans="1:2" x14ac:dyDescent="0.2">
      <c r="A1491" s="217"/>
      <c r="B1491" s="217"/>
    </row>
    <row r="1492" spans="1:2" x14ac:dyDescent="0.2">
      <c r="A1492" s="217"/>
      <c r="B1492" s="217"/>
    </row>
    <row r="1493" spans="1:2" x14ac:dyDescent="0.2">
      <c r="A1493" s="217"/>
      <c r="B1493" s="217"/>
    </row>
    <row r="1494" spans="1:2" x14ac:dyDescent="0.2">
      <c r="A1494" s="217"/>
      <c r="B1494" s="217"/>
    </row>
    <row r="1495" spans="1:2" x14ac:dyDescent="0.2">
      <c r="A1495" s="217"/>
      <c r="B1495" s="217"/>
    </row>
    <row r="1496" spans="1:2" x14ac:dyDescent="0.2">
      <c r="A1496" s="217"/>
      <c r="B1496" s="217"/>
    </row>
    <row r="1497" spans="1:2" x14ac:dyDescent="0.2">
      <c r="A1497" s="217"/>
      <c r="B1497" s="217"/>
    </row>
    <row r="1498" spans="1:2" x14ac:dyDescent="0.2">
      <c r="A1498" s="217"/>
      <c r="B1498" s="217"/>
    </row>
    <row r="1499" spans="1:2" x14ac:dyDescent="0.2">
      <c r="A1499" s="217"/>
      <c r="B1499" s="217"/>
    </row>
    <row r="1500" spans="1:2" x14ac:dyDescent="0.2">
      <c r="A1500" s="217"/>
      <c r="B1500" s="217"/>
    </row>
    <row r="1501" spans="1:2" x14ac:dyDescent="0.2">
      <c r="A1501" s="217"/>
      <c r="B1501" s="217"/>
    </row>
    <row r="1502" spans="1:2" x14ac:dyDescent="0.2">
      <c r="A1502" s="217"/>
      <c r="B1502" s="217"/>
    </row>
    <row r="1503" spans="1:2" x14ac:dyDescent="0.2">
      <c r="A1503" s="217"/>
      <c r="B1503" s="217"/>
    </row>
    <row r="1504" spans="1:2" x14ac:dyDescent="0.2">
      <c r="A1504" s="217"/>
      <c r="B1504" s="217"/>
    </row>
    <row r="1505" spans="1:2" x14ac:dyDescent="0.2">
      <c r="A1505" s="217"/>
      <c r="B1505" s="217"/>
    </row>
    <row r="1506" spans="1:2" x14ac:dyDescent="0.2">
      <c r="A1506" s="217"/>
      <c r="B1506" s="217"/>
    </row>
    <row r="1507" spans="1:2" x14ac:dyDescent="0.2">
      <c r="A1507" s="217"/>
      <c r="B1507" s="217"/>
    </row>
    <row r="1508" spans="1:2" x14ac:dyDescent="0.2">
      <c r="A1508" s="217"/>
      <c r="B1508" s="217"/>
    </row>
    <row r="1509" spans="1:2" x14ac:dyDescent="0.2">
      <c r="A1509" s="217"/>
      <c r="B1509" s="217"/>
    </row>
    <row r="1510" spans="1:2" x14ac:dyDescent="0.2">
      <c r="A1510" s="217"/>
      <c r="B1510" s="217"/>
    </row>
    <row r="1511" spans="1:2" x14ac:dyDescent="0.2">
      <c r="A1511" s="217"/>
      <c r="B1511" s="217"/>
    </row>
    <row r="1512" spans="1:2" x14ac:dyDescent="0.2">
      <c r="A1512" s="217"/>
      <c r="B1512" s="217"/>
    </row>
    <row r="1513" spans="1:2" x14ac:dyDescent="0.2">
      <c r="A1513" s="217"/>
      <c r="B1513" s="217"/>
    </row>
    <row r="1514" spans="1:2" x14ac:dyDescent="0.2">
      <c r="A1514" s="217"/>
      <c r="B1514" s="217"/>
    </row>
    <row r="1515" spans="1:2" x14ac:dyDescent="0.2">
      <c r="A1515" s="217"/>
      <c r="B1515" s="217"/>
    </row>
    <row r="1516" spans="1:2" x14ac:dyDescent="0.2">
      <c r="A1516" s="217"/>
      <c r="B1516" s="217"/>
    </row>
    <row r="1517" spans="1:2" x14ac:dyDescent="0.2">
      <c r="A1517" s="217"/>
      <c r="B1517" s="217"/>
    </row>
    <row r="1518" spans="1:2" x14ac:dyDescent="0.2">
      <c r="A1518" s="217"/>
      <c r="B1518" s="217"/>
    </row>
    <row r="1519" spans="1:2" x14ac:dyDescent="0.2">
      <c r="A1519" s="217"/>
      <c r="B1519" s="217"/>
    </row>
    <row r="1520" spans="1:2" x14ac:dyDescent="0.2">
      <c r="A1520" s="217"/>
      <c r="B1520" s="217"/>
    </row>
    <row r="1521" spans="1:2" x14ac:dyDescent="0.2">
      <c r="A1521" s="217"/>
      <c r="B1521" s="217"/>
    </row>
    <row r="1522" spans="1:2" x14ac:dyDescent="0.2">
      <c r="A1522" s="217"/>
      <c r="B1522" s="217"/>
    </row>
    <row r="1523" spans="1:2" x14ac:dyDescent="0.2">
      <c r="A1523" s="217"/>
      <c r="B1523" s="217"/>
    </row>
    <row r="1524" spans="1:2" x14ac:dyDescent="0.2">
      <c r="A1524" s="217"/>
      <c r="B1524" s="217"/>
    </row>
    <row r="1525" spans="1:2" x14ac:dyDescent="0.2">
      <c r="A1525" s="217"/>
      <c r="B1525" s="217"/>
    </row>
    <row r="1526" spans="1:2" x14ac:dyDescent="0.2">
      <c r="A1526" s="217"/>
      <c r="B1526" s="217"/>
    </row>
    <row r="1527" spans="1:2" x14ac:dyDescent="0.2">
      <c r="A1527" s="217"/>
      <c r="B1527" s="217"/>
    </row>
    <row r="1528" spans="1:2" x14ac:dyDescent="0.2">
      <c r="A1528" s="217"/>
      <c r="B1528" s="217"/>
    </row>
    <row r="1529" spans="1:2" x14ac:dyDescent="0.2">
      <c r="A1529" s="217"/>
      <c r="B1529" s="217"/>
    </row>
    <row r="1530" spans="1:2" x14ac:dyDescent="0.2">
      <c r="A1530" s="217"/>
      <c r="B1530" s="217"/>
    </row>
    <row r="1531" spans="1:2" x14ac:dyDescent="0.2">
      <c r="A1531" s="217"/>
      <c r="B1531" s="217"/>
    </row>
    <row r="1532" spans="1:2" x14ac:dyDescent="0.2">
      <c r="A1532" s="217"/>
      <c r="B1532" s="217"/>
    </row>
    <row r="1533" spans="1:2" x14ac:dyDescent="0.2">
      <c r="A1533" s="217"/>
      <c r="B1533" s="217"/>
    </row>
    <row r="1534" spans="1:2" x14ac:dyDescent="0.2">
      <c r="A1534" s="217"/>
      <c r="B1534" s="217"/>
    </row>
    <row r="1535" spans="1:2" x14ac:dyDescent="0.2">
      <c r="A1535" s="217"/>
      <c r="B1535" s="217"/>
    </row>
    <row r="1536" spans="1:2" x14ac:dyDescent="0.2">
      <c r="A1536" s="217"/>
      <c r="B1536" s="217"/>
    </row>
    <row r="1537" spans="1:2" x14ac:dyDescent="0.2">
      <c r="A1537" s="217"/>
      <c r="B1537" s="217"/>
    </row>
    <row r="1538" spans="1:2" x14ac:dyDescent="0.2">
      <c r="A1538" s="217"/>
      <c r="B1538" s="217"/>
    </row>
    <row r="1539" spans="1:2" x14ac:dyDescent="0.2">
      <c r="A1539" s="217"/>
      <c r="B1539" s="217"/>
    </row>
    <row r="1540" spans="1:2" x14ac:dyDescent="0.2">
      <c r="A1540" s="217"/>
      <c r="B1540" s="217"/>
    </row>
    <row r="1541" spans="1:2" x14ac:dyDescent="0.2">
      <c r="A1541" s="217"/>
      <c r="B1541" s="217"/>
    </row>
    <row r="1542" spans="1:2" x14ac:dyDescent="0.2">
      <c r="A1542" s="217"/>
      <c r="B1542" s="217"/>
    </row>
    <row r="1543" spans="1:2" x14ac:dyDescent="0.2">
      <c r="A1543" s="217"/>
      <c r="B1543" s="217"/>
    </row>
    <row r="1544" spans="1:2" x14ac:dyDescent="0.2">
      <c r="A1544" s="217"/>
      <c r="B1544" s="217"/>
    </row>
    <row r="1545" spans="1:2" x14ac:dyDescent="0.2">
      <c r="A1545" s="217"/>
      <c r="B1545" s="217"/>
    </row>
    <row r="1546" spans="1:2" x14ac:dyDescent="0.2">
      <c r="A1546" s="217"/>
      <c r="B1546" s="217"/>
    </row>
    <row r="1547" spans="1:2" x14ac:dyDescent="0.2">
      <c r="A1547" s="217"/>
      <c r="B1547" s="217"/>
    </row>
    <row r="1548" spans="1:2" x14ac:dyDescent="0.2">
      <c r="A1548" s="217"/>
      <c r="B1548" s="217"/>
    </row>
    <row r="1549" spans="1:2" x14ac:dyDescent="0.2">
      <c r="A1549" s="217"/>
      <c r="B1549" s="217"/>
    </row>
    <row r="1550" spans="1:2" x14ac:dyDescent="0.2">
      <c r="A1550" s="217"/>
      <c r="B1550" s="217"/>
    </row>
    <row r="1551" spans="1:2" x14ac:dyDescent="0.2">
      <c r="A1551" s="217"/>
      <c r="B1551" s="217"/>
    </row>
    <row r="1552" spans="1:2" x14ac:dyDescent="0.2">
      <c r="A1552" s="217"/>
      <c r="B1552" s="217"/>
    </row>
    <row r="1553" spans="1:2" x14ac:dyDescent="0.2">
      <c r="A1553" s="217"/>
      <c r="B1553" s="217"/>
    </row>
    <row r="1554" spans="1:2" x14ac:dyDescent="0.2">
      <c r="A1554" s="217"/>
      <c r="B1554" s="217"/>
    </row>
    <row r="1555" spans="1:2" x14ac:dyDescent="0.2">
      <c r="A1555" s="217"/>
      <c r="B1555" s="217"/>
    </row>
    <row r="1556" spans="1:2" x14ac:dyDescent="0.2">
      <c r="A1556" s="217"/>
      <c r="B1556" s="217"/>
    </row>
    <row r="1557" spans="1:2" x14ac:dyDescent="0.2">
      <c r="A1557" s="217"/>
      <c r="B1557" s="217"/>
    </row>
    <row r="1558" spans="1:2" x14ac:dyDescent="0.2">
      <c r="A1558" s="217"/>
      <c r="B1558" s="217"/>
    </row>
    <row r="1559" spans="1:2" x14ac:dyDescent="0.2">
      <c r="A1559" s="217"/>
      <c r="B1559" s="217"/>
    </row>
    <row r="1560" spans="1:2" x14ac:dyDescent="0.2">
      <c r="A1560" s="217"/>
      <c r="B1560" s="217"/>
    </row>
    <row r="1561" spans="1:2" x14ac:dyDescent="0.2">
      <c r="A1561" s="217"/>
      <c r="B1561" s="217"/>
    </row>
    <row r="1562" spans="1:2" x14ac:dyDescent="0.2">
      <c r="A1562" s="217"/>
      <c r="B1562" s="217"/>
    </row>
    <row r="1563" spans="1:2" x14ac:dyDescent="0.2">
      <c r="A1563" s="217"/>
      <c r="B1563" s="217"/>
    </row>
    <row r="1564" spans="1:2" x14ac:dyDescent="0.2">
      <c r="A1564" s="217"/>
      <c r="B1564" s="217"/>
    </row>
    <row r="1565" spans="1:2" x14ac:dyDescent="0.2">
      <c r="A1565" s="217"/>
      <c r="B1565" s="217"/>
    </row>
    <row r="1566" spans="1:2" x14ac:dyDescent="0.2">
      <c r="A1566" s="217"/>
      <c r="B1566" s="217"/>
    </row>
    <row r="1567" spans="1:2" x14ac:dyDescent="0.2">
      <c r="A1567" s="217"/>
      <c r="B1567" s="217"/>
    </row>
    <row r="1568" spans="1:2" x14ac:dyDescent="0.2">
      <c r="A1568" s="217"/>
      <c r="B1568" s="217"/>
    </row>
    <row r="1569" spans="1:2" x14ac:dyDescent="0.2">
      <c r="A1569" s="217"/>
      <c r="B1569" s="217"/>
    </row>
    <row r="1570" spans="1:2" x14ac:dyDescent="0.2">
      <c r="A1570" s="217"/>
      <c r="B1570" s="217"/>
    </row>
    <row r="1571" spans="1:2" x14ac:dyDescent="0.2">
      <c r="A1571" s="217"/>
      <c r="B1571" s="217"/>
    </row>
    <row r="1572" spans="1:2" x14ac:dyDescent="0.2">
      <c r="A1572" s="217"/>
      <c r="B1572" s="217"/>
    </row>
    <row r="1573" spans="1:2" x14ac:dyDescent="0.2">
      <c r="A1573" s="217"/>
      <c r="B1573" s="217"/>
    </row>
    <row r="1574" spans="1:2" x14ac:dyDescent="0.2">
      <c r="A1574" s="217"/>
      <c r="B1574" s="217"/>
    </row>
    <row r="1575" spans="1:2" x14ac:dyDescent="0.2">
      <c r="A1575" s="217"/>
      <c r="B1575" s="217"/>
    </row>
    <row r="1576" spans="1:2" x14ac:dyDescent="0.2">
      <c r="A1576" s="217"/>
      <c r="B1576" s="217"/>
    </row>
    <row r="1577" spans="1:2" x14ac:dyDescent="0.2">
      <c r="A1577" s="217"/>
      <c r="B1577" s="217"/>
    </row>
    <row r="1578" spans="1:2" x14ac:dyDescent="0.2">
      <c r="A1578" s="217"/>
      <c r="B1578" s="217"/>
    </row>
    <row r="1579" spans="1:2" x14ac:dyDescent="0.2">
      <c r="A1579" s="217"/>
      <c r="B1579" s="217"/>
    </row>
    <row r="1580" spans="1:2" x14ac:dyDescent="0.2">
      <c r="A1580" s="217"/>
      <c r="B1580" s="217"/>
    </row>
    <row r="1581" spans="1:2" x14ac:dyDescent="0.2">
      <c r="A1581" s="217"/>
      <c r="B1581" s="217"/>
    </row>
    <row r="1582" spans="1:2" x14ac:dyDescent="0.2">
      <c r="A1582" s="217"/>
      <c r="B1582" s="217"/>
    </row>
    <row r="1583" spans="1:2" x14ac:dyDescent="0.2">
      <c r="A1583" s="217"/>
      <c r="B1583" s="217"/>
    </row>
    <row r="1584" spans="1:2" x14ac:dyDescent="0.2">
      <c r="A1584" s="217"/>
      <c r="B1584" s="217"/>
    </row>
    <row r="1585" spans="1:2" x14ac:dyDescent="0.2">
      <c r="A1585" s="217"/>
      <c r="B1585" s="217"/>
    </row>
    <row r="1586" spans="1:2" x14ac:dyDescent="0.2">
      <c r="A1586" s="217"/>
      <c r="B1586" s="217"/>
    </row>
    <row r="1587" spans="1:2" x14ac:dyDescent="0.2">
      <c r="A1587" s="217"/>
      <c r="B1587" s="217"/>
    </row>
    <row r="1588" spans="1:2" x14ac:dyDescent="0.2">
      <c r="A1588" s="217"/>
      <c r="B1588" s="217"/>
    </row>
    <row r="1589" spans="1:2" x14ac:dyDescent="0.2">
      <c r="A1589" s="217"/>
      <c r="B1589" s="217"/>
    </row>
    <row r="1590" spans="1:2" x14ac:dyDescent="0.2">
      <c r="A1590" s="217"/>
      <c r="B1590" s="217"/>
    </row>
    <row r="1591" spans="1:2" x14ac:dyDescent="0.2">
      <c r="A1591" s="217"/>
      <c r="B1591" s="217"/>
    </row>
    <row r="1592" spans="1:2" x14ac:dyDescent="0.2">
      <c r="A1592" s="217"/>
      <c r="B1592" s="217"/>
    </row>
    <row r="1593" spans="1:2" x14ac:dyDescent="0.2">
      <c r="A1593" s="217"/>
      <c r="B1593" s="217"/>
    </row>
    <row r="1594" spans="1:2" x14ac:dyDescent="0.2">
      <c r="A1594" s="217"/>
      <c r="B1594" s="217"/>
    </row>
    <row r="1595" spans="1:2" x14ac:dyDescent="0.2">
      <c r="A1595" s="217"/>
      <c r="B1595" s="217"/>
    </row>
    <row r="1596" spans="1:2" x14ac:dyDescent="0.2">
      <c r="A1596" s="217"/>
      <c r="B1596" s="217"/>
    </row>
    <row r="1597" spans="1:2" x14ac:dyDescent="0.2">
      <c r="A1597" s="217"/>
      <c r="B1597" s="217"/>
    </row>
    <row r="1598" spans="1:2" x14ac:dyDescent="0.2">
      <c r="A1598" s="217"/>
      <c r="B1598" s="217"/>
    </row>
    <row r="1599" spans="1:2" x14ac:dyDescent="0.2">
      <c r="A1599" s="217"/>
      <c r="B1599" s="217"/>
    </row>
    <row r="1600" spans="1:2" x14ac:dyDescent="0.2">
      <c r="A1600" s="217"/>
      <c r="B1600" s="217"/>
    </row>
    <row r="1601" spans="1:2" x14ac:dyDescent="0.2">
      <c r="A1601" s="217"/>
      <c r="B1601" s="217"/>
    </row>
    <row r="1602" spans="1:2" x14ac:dyDescent="0.2">
      <c r="A1602" s="217"/>
      <c r="B1602" s="217"/>
    </row>
    <row r="1603" spans="1:2" x14ac:dyDescent="0.2">
      <c r="A1603" s="217"/>
      <c r="B1603" s="217"/>
    </row>
    <row r="1604" spans="1:2" x14ac:dyDescent="0.2">
      <c r="A1604" s="217"/>
      <c r="B1604" s="217"/>
    </row>
    <row r="1605" spans="1:2" x14ac:dyDescent="0.2">
      <c r="A1605" s="217"/>
      <c r="B1605" s="217"/>
    </row>
    <row r="1606" spans="1:2" x14ac:dyDescent="0.2">
      <c r="A1606" s="217"/>
      <c r="B1606" s="217"/>
    </row>
    <row r="1607" spans="1:2" x14ac:dyDescent="0.2">
      <c r="A1607" s="217"/>
      <c r="B1607" s="217"/>
    </row>
    <row r="1608" spans="1:2" x14ac:dyDescent="0.2">
      <c r="A1608" s="217"/>
      <c r="B1608" s="217"/>
    </row>
    <row r="1609" spans="1:2" x14ac:dyDescent="0.2">
      <c r="A1609" s="217"/>
      <c r="B1609" s="217"/>
    </row>
    <row r="1610" spans="1:2" x14ac:dyDescent="0.2">
      <c r="A1610" s="217"/>
      <c r="B1610" s="217"/>
    </row>
    <row r="1611" spans="1:2" x14ac:dyDescent="0.2">
      <c r="A1611" s="217"/>
      <c r="B1611" s="217"/>
    </row>
    <row r="1612" spans="1:2" x14ac:dyDescent="0.2">
      <c r="A1612" s="217"/>
      <c r="B1612" s="217"/>
    </row>
    <row r="1613" spans="1:2" x14ac:dyDescent="0.2">
      <c r="A1613" s="217"/>
      <c r="B1613" s="217"/>
    </row>
    <row r="1614" spans="1:2" x14ac:dyDescent="0.2">
      <c r="A1614" s="217"/>
      <c r="B1614" s="217"/>
    </row>
    <row r="1615" spans="1:2" x14ac:dyDescent="0.2">
      <c r="A1615" s="217"/>
      <c r="B1615" s="217"/>
    </row>
    <row r="1616" spans="1:2" x14ac:dyDescent="0.2">
      <c r="A1616" s="217"/>
      <c r="B1616" s="217"/>
    </row>
    <row r="1617" spans="1:2" x14ac:dyDescent="0.2">
      <c r="A1617" s="217"/>
      <c r="B1617" s="217"/>
    </row>
    <row r="1618" spans="1:2" x14ac:dyDescent="0.2">
      <c r="A1618" s="217"/>
      <c r="B1618" s="217"/>
    </row>
    <row r="1619" spans="1:2" x14ac:dyDescent="0.2">
      <c r="A1619" s="217"/>
      <c r="B1619" s="217"/>
    </row>
    <row r="1620" spans="1:2" x14ac:dyDescent="0.2">
      <c r="A1620" s="217"/>
      <c r="B1620" s="217"/>
    </row>
    <row r="1621" spans="1:2" x14ac:dyDescent="0.2">
      <c r="A1621" s="217"/>
      <c r="B1621" s="217"/>
    </row>
    <row r="1622" spans="1:2" x14ac:dyDescent="0.2">
      <c r="A1622" s="217"/>
      <c r="B1622" s="217"/>
    </row>
    <row r="1623" spans="1:2" x14ac:dyDescent="0.2">
      <c r="A1623" s="217"/>
      <c r="B1623" s="217"/>
    </row>
    <row r="1624" spans="1:2" x14ac:dyDescent="0.2">
      <c r="A1624" s="217"/>
      <c r="B1624" s="217"/>
    </row>
    <row r="1625" spans="1:2" x14ac:dyDescent="0.2">
      <c r="A1625" s="217"/>
      <c r="B1625" s="217"/>
    </row>
    <row r="1626" spans="1:2" x14ac:dyDescent="0.2">
      <c r="A1626" s="217"/>
      <c r="B1626" s="217"/>
    </row>
    <row r="1627" spans="1:2" x14ac:dyDescent="0.2">
      <c r="A1627" s="217"/>
      <c r="B1627" s="217"/>
    </row>
    <row r="1628" spans="1:2" x14ac:dyDescent="0.2">
      <c r="A1628" s="217"/>
      <c r="B1628" s="217"/>
    </row>
    <row r="1629" spans="1:2" x14ac:dyDescent="0.2">
      <c r="A1629" s="217"/>
      <c r="B1629" s="217"/>
    </row>
    <row r="1630" spans="1:2" x14ac:dyDescent="0.2">
      <c r="A1630" s="217"/>
      <c r="B1630" s="217"/>
    </row>
    <row r="1631" spans="1:2" x14ac:dyDescent="0.2">
      <c r="A1631" s="217"/>
      <c r="B1631" s="217"/>
    </row>
    <row r="1632" spans="1:2" x14ac:dyDescent="0.2">
      <c r="A1632" s="217"/>
      <c r="B1632" s="217"/>
    </row>
    <row r="1633" spans="1:2" x14ac:dyDescent="0.2">
      <c r="A1633" s="217"/>
      <c r="B1633" s="217"/>
    </row>
    <row r="1634" spans="1:2" x14ac:dyDescent="0.2">
      <c r="A1634" s="217"/>
      <c r="B1634" s="217"/>
    </row>
    <row r="1635" spans="1:2" x14ac:dyDescent="0.2">
      <c r="A1635" s="217"/>
      <c r="B1635" s="217"/>
    </row>
    <row r="1636" spans="1:2" x14ac:dyDescent="0.2">
      <c r="A1636" s="217"/>
      <c r="B1636" s="217"/>
    </row>
    <row r="1637" spans="1:2" x14ac:dyDescent="0.2">
      <c r="A1637" s="217"/>
      <c r="B1637" s="217"/>
    </row>
    <row r="1638" spans="1:2" x14ac:dyDescent="0.2">
      <c r="A1638" s="217"/>
      <c r="B1638" s="217"/>
    </row>
    <row r="1639" spans="1:2" x14ac:dyDescent="0.2">
      <c r="A1639" s="217"/>
      <c r="B1639" s="217"/>
    </row>
    <row r="1640" spans="1:2" x14ac:dyDescent="0.2">
      <c r="A1640" s="217"/>
      <c r="B1640" s="217"/>
    </row>
    <row r="1641" spans="1:2" x14ac:dyDescent="0.2">
      <c r="A1641" s="217"/>
      <c r="B1641" s="217"/>
    </row>
    <row r="1642" spans="1:2" x14ac:dyDescent="0.2">
      <c r="A1642" s="217"/>
      <c r="B1642" s="217"/>
    </row>
    <row r="1643" spans="1:2" x14ac:dyDescent="0.2">
      <c r="A1643" s="217"/>
      <c r="B1643" s="217"/>
    </row>
    <row r="1644" spans="1:2" x14ac:dyDescent="0.2">
      <c r="A1644" s="217"/>
      <c r="B1644" s="217"/>
    </row>
    <row r="1645" spans="1:2" x14ac:dyDescent="0.2">
      <c r="A1645" s="217"/>
      <c r="B1645" s="217"/>
    </row>
    <row r="1646" spans="1:2" x14ac:dyDescent="0.2">
      <c r="A1646" s="217"/>
      <c r="B1646" s="217"/>
    </row>
    <row r="1647" spans="1:2" x14ac:dyDescent="0.2">
      <c r="A1647" s="217"/>
      <c r="B1647" s="217"/>
    </row>
    <row r="1648" spans="1:2" x14ac:dyDescent="0.2">
      <c r="A1648" s="217"/>
      <c r="B1648" s="217"/>
    </row>
    <row r="1649" spans="1:2" x14ac:dyDescent="0.2">
      <c r="A1649" s="217"/>
      <c r="B1649" s="217"/>
    </row>
    <row r="1650" spans="1:2" x14ac:dyDescent="0.2">
      <c r="A1650" s="217"/>
      <c r="B1650" s="217"/>
    </row>
    <row r="1651" spans="1:2" x14ac:dyDescent="0.2">
      <c r="A1651" s="217"/>
      <c r="B1651" s="217"/>
    </row>
    <row r="1652" spans="1:2" x14ac:dyDescent="0.2">
      <c r="A1652" s="217"/>
      <c r="B1652" s="217"/>
    </row>
    <row r="1653" spans="1:2" x14ac:dyDescent="0.2">
      <c r="A1653" s="217"/>
      <c r="B1653" s="217"/>
    </row>
    <row r="1654" spans="1:2" x14ac:dyDescent="0.2">
      <c r="A1654" s="217"/>
      <c r="B1654" s="217"/>
    </row>
    <row r="1655" spans="1:2" x14ac:dyDescent="0.2">
      <c r="A1655" s="217"/>
      <c r="B1655" s="217"/>
    </row>
    <row r="1656" spans="1:2" x14ac:dyDescent="0.2">
      <c r="A1656" s="217"/>
      <c r="B1656" s="217"/>
    </row>
    <row r="1657" spans="1:2" x14ac:dyDescent="0.2">
      <c r="A1657" s="217"/>
      <c r="B1657" s="217"/>
    </row>
    <row r="1658" spans="1:2" x14ac:dyDescent="0.2">
      <c r="A1658" s="217"/>
      <c r="B1658" s="217"/>
    </row>
    <row r="1659" spans="1:2" x14ac:dyDescent="0.2">
      <c r="A1659" s="217"/>
      <c r="B1659" s="217"/>
    </row>
    <row r="1660" spans="1:2" x14ac:dyDescent="0.2">
      <c r="A1660" s="217"/>
      <c r="B1660" s="217"/>
    </row>
    <row r="1661" spans="1:2" x14ac:dyDescent="0.2">
      <c r="A1661" s="217"/>
      <c r="B1661" s="217"/>
    </row>
    <row r="1662" spans="1:2" x14ac:dyDescent="0.2">
      <c r="A1662" s="217"/>
      <c r="B1662" s="217"/>
    </row>
    <row r="1663" spans="1:2" x14ac:dyDescent="0.2">
      <c r="A1663" s="217"/>
      <c r="B1663" s="217"/>
    </row>
    <row r="1664" spans="1:2" x14ac:dyDescent="0.2">
      <c r="A1664" s="217"/>
      <c r="B1664" s="217"/>
    </row>
    <row r="1665" spans="1:2" x14ac:dyDescent="0.2">
      <c r="A1665" s="217"/>
      <c r="B1665" s="217"/>
    </row>
    <row r="1666" spans="1:2" x14ac:dyDescent="0.2">
      <c r="A1666" s="217"/>
      <c r="B1666" s="217"/>
    </row>
    <row r="1667" spans="1:2" x14ac:dyDescent="0.2">
      <c r="A1667" s="217"/>
      <c r="B1667" s="217"/>
    </row>
    <row r="1668" spans="1:2" x14ac:dyDescent="0.2">
      <c r="A1668" s="217"/>
      <c r="B1668" s="217"/>
    </row>
    <row r="1669" spans="1:2" x14ac:dyDescent="0.2">
      <c r="A1669" s="217"/>
      <c r="B1669" s="217"/>
    </row>
    <row r="1670" spans="1:2" x14ac:dyDescent="0.2">
      <c r="A1670" s="217"/>
      <c r="B1670" s="217"/>
    </row>
    <row r="1671" spans="1:2" x14ac:dyDescent="0.2">
      <c r="A1671" s="217"/>
      <c r="B1671" s="217"/>
    </row>
    <row r="1672" spans="1:2" x14ac:dyDescent="0.2">
      <c r="A1672" s="217"/>
      <c r="B1672" s="217"/>
    </row>
    <row r="1673" spans="1:2" x14ac:dyDescent="0.2">
      <c r="A1673" s="217"/>
      <c r="B1673" s="217"/>
    </row>
    <row r="1674" spans="1:2" x14ac:dyDescent="0.2">
      <c r="A1674" s="217"/>
      <c r="B1674" s="217"/>
    </row>
    <row r="1675" spans="1:2" x14ac:dyDescent="0.2">
      <c r="A1675" s="217"/>
      <c r="B1675" s="217"/>
    </row>
    <row r="1676" spans="1:2" x14ac:dyDescent="0.2">
      <c r="A1676" s="217"/>
      <c r="B1676" s="217"/>
    </row>
    <row r="1677" spans="1:2" x14ac:dyDescent="0.2">
      <c r="A1677" s="217"/>
      <c r="B1677" s="217"/>
    </row>
    <row r="1678" spans="1:2" x14ac:dyDescent="0.2">
      <c r="A1678" s="217"/>
      <c r="B1678" s="217"/>
    </row>
    <row r="1679" spans="1:2" x14ac:dyDescent="0.2">
      <c r="A1679" s="217"/>
      <c r="B1679" s="217"/>
    </row>
    <row r="1680" spans="1:2" x14ac:dyDescent="0.2">
      <c r="A1680" s="217"/>
      <c r="B1680" s="217"/>
    </row>
    <row r="1681" spans="1:2" x14ac:dyDescent="0.2">
      <c r="A1681" s="217"/>
      <c r="B1681" s="217"/>
    </row>
    <row r="1682" spans="1:2" x14ac:dyDescent="0.2">
      <c r="A1682" s="217"/>
      <c r="B1682" s="217"/>
    </row>
    <row r="1683" spans="1:2" x14ac:dyDescent="0.2">
      <c r="A1683" s="217"/>
      <c r="B1683" s="217"/>
    </row>
    <row r="1684" spans="1:2" x14ac:dyDescent="0.2">
      <c r="A1684" s="217"/>
      <c r="B1684" s="217"/>
    </row>
    <row r="1685" spans="1:2" x14ac:dyDescent="0.2">
      <c r="A1685" s="217"/>
      <c r="B1685" s="217"/>
    </row>
    <row r="1686" spans="1:2" x14ac:dyDescent="0.2">
      <c r="A1686" s="217"/>
      <c r="B1686" s="217"/>
    </row>
    <row r="1687" spans="1:2" x14ac:dyDescent="0.2">
      <c r="A1687" s="217"/>
      <c r="B1687" s="217"/>
    </row>
    <row r="1688" spans="1:2" x14ac:dyDescent="0.2">
      <c r="A1688" s="217"/>
      <c r="B1688" s="217"/>
    </row>
    <row r="1689" spans="1:2" x14ac:dyDescent="0.2">
      <c r="A1689" s="217"/>
      <c r="B1689" s="217"/>
    </row>
    <row r="1690" spans="1:2" x14ac:dyDescent="0.2">
      <c r="A1690" s="217"/>
      <c r="B1690" s="217"/>
    </row>
    <row r="1691" spans="1:2" x14ac:dyDescent="0.2">
      <c r="A1691" s="217"/>
      <c r="B1691" s="217"/>
    </row>
    <row r="1692" spans="1:2" x14ac:dyDescent="0.2">
      <c r="A1692" s="217"/>
      <c r="B1692" s="217"/>
    </row>
    <row r="1693" spans="1:2" x14ac:dyDescent="0.2">
      <c r="A1693" s="217"/>
      <c r="B1693" s="217"/>
    </row>
    <row r="1694" spans="1:2" x14ac:dyDescent="0.2">
      <c r="A1694" s="217"/>
      <c r="B1694" s="217"/>
    </row>
    <row r="1695" spans="1:2" x14ac:dyDescent="0.2">
      <c r="A1695" s="217"/>
      <c r="B1695" s="217"/>
    </row>
    <row r="1696" spans="1:2" x14ac:dyDescent="0.2">
      <c r="A1696" s="217"/>
      <c r="B1696" s="217"/>
    </row>
    <row r="1697" spans="1:2" x14ac:dyDescent="0.2">
      <c r="A1697" s="217"/>
      <c r="B1697" s="217"/>
    </row>
    <row r="1698" spans="1:2" x14ac:dyDescent="0.2">
      <c r="A1698" s="217"/>
      <c r="B1698" s="217"/>
    </row>
    <row r="1699" spans="1:2" x14ac:dyDescent="0.2">
      <c r="A1699" s="217"/>
      <c r="B1699" s="217"/>
    </row>
    <row r="1700" spans="1:2" x14ac:dyDescent="0.2">
      <c r="A1700" s="217"/>
      <c r="B1700" s="217"/>
    </row>
    <row r="1701" spans="1:2" x14ac:dyDescent="0.2">
      <c r="A1701" s="217"/>
      <c r="B1701" s="217"/>
    </row>
    <row r="1702" spans="1:2" x14ac:dyDescent="0.2">
      <c r="A1702" s="217"/>
      <c r="B1702" s="217"/>
    </row>
    <row r="1703" spans="1:2" x14ac:dyDescent="0.2">
      <c r="A1703" s="217"/>
      <c r="B1703" s="217"/>
    </row>
    <row r="1704" spans="1:2" x14ac:dyDescent="0.2">
      <c r="A1704" s="217"/>
      <c r="B1704" s="217"/>
    </row>
    <row r="1705" spans="1:2" x14ac:dyDescent="0.2">
      <c r="A1705" s="217"/>
      <c r="B1705" s="217"/>
    </row>
    <row r="1706" spans="1:2" x14ac:dyDescent="0.2">
      <c r="A1706" s="217"/>
      <c r="B1706" s="217"/>
    </row>
    <row r="1707" spans="1:2" x14ac:dyDescent="0.2">
      <c r="A1707" s="217"/>
      <c r="B1707" s="217"/>
    </row>
    <row r="1708" spans="1:2" x14ac:dyDescent="0.2">
      <c r="A1708" s="217"/>
      <c r="B1708" s="217"/>
    </row>
    <row r="1709" spans="1:2" x14ac:dyDescent="0.2">
      <c r="A1709" s="217"/>
      <c r="B1709" s="217"/>
    </row>
    <row r="1710" spans="1:2" x14ac:dyDescent="0.2">
      <c r="A1710" s="217"/>
      <c r="B1710" s="217"/>
    </row>
    <row r="1711" spans="1:2" x14ac:dyDescent="0.2">
      <c r="A1711" s="217"/>
      <c r="B1711" s="217"/>
    </row>
    <row r="1712" spans="1:2" x14ac:dyDescent="0.2">
      <c r="A1712" s="217"/>
      <c r="B1712" s="217"/>
    </row>
    <row r="1713" spans="1:2" x14ac:dyDescent="0.2">
      <c r="A1713" s="217"/>
      <c r="B1713" s="217"/>
    </row>
    <row r="1714" spans="1:2" x14ac:dyDescent="0.2">
      <c r="A1714" s="217"/>
      <c r="B1714" s="217"/>
    </row>
    <row r="1715" spans="1:2" x14ac:dyDescent="0.2">
      <c r="A1715" s="217"/>
      <c r="B1715" s="217"/>
    </row>
    <row r="1716" spans="1:2" x14ac:dyDescent="0.2">
      <c r="A1716" s="217"/>
      <c r="B1716" s="217"/>
    </row>
    <row r="1717" spans="1:2" x14ac:dyDescent="0.2">
      <c r="A1717" s="217"/>
      <c r="B1717" s="217"/>
    </row>
    <row r="1718" spans="1:2" x14ac:dyDescent="0.2">
      <c r="A1718" s="217"/>
      <c r="B1718" s="217"/>
    </row>
    <row r="1719" spans="1:2" x14ac:dyDescent="0.2">
      <c r="A1719" s="217"/>
      <c r="B1719" s="217"/>
    </row>
    <row r="1720" spans="1:2" x14ac:dyDescent="0.2">
      <c r="A1720" s="217"/>
      <c r="B1720" s="217"/>
    </row>
    <row r="1721" spans="1:2" x14ac:dyDescent="0.2">
      <c r="A1721" s="217"/>
      <c r="B1721" s="217"/>
    </row>
    <row r="1722" spans="1:2" x14ac:dyDescent="0.2">
      <c r="A1722" s="217"/>
      <c r="B1722" s="217"/>
    </row>
    <row r="1723" spans="1:2" x14ac:dyDescent="0.2">
      <c r="A1723" s="217"/>
      <c r="B1723" s="217"/>
    </row>
    <row r="1724" spans="1:2" x14ac:dyDescent="0.2">
      <c r="A1724" s="217"/>
      <c r="B1724" s="217"/>
    </row>
    <row r="1725" spans="1:2" x14ac:dyDescent="0.2">
      <c r="A1725" s="217"/>
      <c r="B1725" s="217"/>
    </row>
    <row r="1726" spans="1:2" x14ac:dyDescent="0.2">
      <c r="A1726" s="217"/>
      <c r="B1726" s="217"/>
    </row>
    <row r="1727" spans="1:2" x14ac:dyDescent="0.2">
      <c r="A1727" s="217"/>
      <c r="B1727" s="217"/>
    </row>
    <row r="1728" spans="1:2" x14ac:dyDescent="0.2">
      <c r="A1728" s="217"/>
      <c r="B1728" s="217"/>
    </row>
    <row r="1729" spans="1:2" x14ac:dyDescent="0.2">
      <c r="A1729" s="217"/>
      <c r="B1729" s="217"/>
    </row>
    <row r="1730" spans="1:2" x14ac:dyDescent="0.2">
      <c r="A1730" s="217"/>
      <c r="B1730" s="217"/>
    </row>
    <row r="1731" spans="1:2" x14ac:dyDescent="0.2">
      <c r="A1731" s="217"/>
      <c r="B1731" s="217"/>
    </row>
    <row r="1732" spans="1:2" x14ac:dyDescent="0.2">
      <c r="A1732" s="217"/>
      <c r="B1732" s="217"/>
    </row>
    <row r="1733" spans="1:2" x14ac:dyDescent="0.2">
      <c r="A1733" s="217"/>
      <c r="B1733" s="217"/>
    </row>
    <row r="1734" spans="1:2" x14ac:dyDescent="0.2">
      <c r="A1734" s="217"/>
      <c r="B1734" s="217"/>
    </row>
    <row r="1735" spans="1:2" x14ac:dyDescent="0.2">
      <c r="A1735" s="217"/>
      <c r="B1735" s="217"/>
    </row>
    <row r="1736" spans="1:2" x14ac:dyDescent="0.2">
      <c r="A1736" s="217"/>
      <c r="B1736" s="217"/>
    </row>
    <row r="1737" spans="1:2" x14ac:dyDescent="0.2">
      <c r="A1737" s="217"/>
      <c r="B1737" s="217"/>
    </row>
    <row r="1738" spans="1:2" x14ac:dyDescent="0.2">
      <c r="A1738" s="217"/>
      <c r="B1738" s="217"/>
    </row>
    <row r="1739" spans="1:2" x14ac:dyDescent="0.2">
      <c r="A1739" s="217"/>
      <c r="B1739" s="217"/>
    </row>
    <row r="1740" spans="1:2" x14ac:dyDescent="0.2">
      <c r="A1740" s="217"/>
      <c r="B1740" s="217"/>
    </row>
    <row r="1741" spans="1:2" x14ac:dyDescent="0.2">
      <c r="A1741" s="217"/>
      <c r="B1741" s="217"/>
    </row>
    <row r="1742" spans="1:2" x14ac:dyDescent="0.2">
      <c r="A1742" s="217"/>
      <c r="B1742" s="217"/>
    </row>
    <row r="1743" spans="1:2" x14ac:dyDescent="0.2">
      <c r="A1743" s="217"/>
      <c r="B1743" s="217"/>
    </row>
    <row r="1744" spans="1:2" x14ac:dyDescent="0.2">
      <c r="A1744" s="217"/>
      <c r="B1744" s="217"/>
    </row>
    <row r="1745" spans="1:2" x14ac:dyDescent="0.2">
      <c r="A1745" s="217"/>
      <c r="B1745" s="217"/>
    </row>
    <row r="1746" spans="1:2" x14ac:dyDescent="0.2">
      <c r="A1746" s="217"/>
      <c r="B1746" s="217"/>
    </row>
    <row r="1747" spans="1:2" x14ac:dyDescent="0.2">
      <c r="A1747" s="217"/>
      <c r="B1747" s="217"/>
    </row>
  </sheetData>
  <customSheetViews>
    <customSheetView guid="{C7001A0C-A2C7-41AD-BEB5-0B8325456304}" showPageBreaks="1" printArea="1" hiddenColumns="1" topLeftCell="A1247">
      <selection activeCell="Y49" sqref="Y49"/>
      <rowBreaks count="2" manualBreakCount="2">
        <brk id="423" max="20" man="1"/>
        <brk id="488" max="20" man="1"/>
      </rowBreaks>
      <pageMargins left="0.23622047244094491" right="0.23622047244094491" top="1.0236220472440944" bottom="0.35433070866141736" header="0.31496062992125984" footer="0.23622047244094491"/>
      <printOptions horizontalCentered="1"/>
      <pageSetup paperSize="9" scale="50" fitToHeight="10" orientation="landscape" useFirstPageNumber="1" r:id="rId1"/>
      <headerFooter alignWithMargins="0">
        <oddHeader>&amp;L&amp;G&amp;C&amp;"Arial,Negrito"&amp;14Anexo V
Planilha de Preços Unitários de Serviços e Materiais
&amp;A&amp;R
ÁREA DA TRANSMISSÃO                       .
DIVISÃO DE EXPANSÃO DA TRANSMISSÃO      .
DEPARTAMENTO DE EXPANSÃO DE SUBESTAÇÕES</oddHeader>
        <oddFooter>&amp;L© CEEE Propriedade Intelectual. É proibida a reprodução total ou parcial sem autorização prévia.&amp;C  &amp;P / &amp;N&amp;R&amp;F</oddFooter>
      </headerFooter>
    </customSheetView>
    <customSheetView guid="{EA72A035-2AEF-43E1-80BD-D3EB3E62D166}" showPageBreaks="1" fitToPage="1" printArea="1" hiddenRows="1" hiddenColumns="1" view="pageBreakPreview" topLeftCell="A2">
      <pane ySplit="5" topLeftCell="A8" activePane="bottomLeft" state="frozen"/>
      <selection pane="bottomLeft" activeCell="B489" sqref="B489"/>
      <rowBreaks count="2" manualBreakCount="2">
        <brk id="492" max="20" man="1"/>
        <brk id="749" max="20" man="1"/>
      </rowBreaks>
      <pageMargins left="0.23622047244094491" right="0.23622047244094491" top="1.1023622047244095" bottom="0.55118110236220474" header="0.31496062992125984" footer="0.23622047244094491"/>
      <printOptions horizontalCentered="1"/>
      <pageSetup paperSize="9" scale="31" fitToHeight="0" orientation="portrait" useFirstPageNumber="1" r:id="rId2"/>
      <headerFooter scaleWithDoc="0" alignWithMargins="0">
        <oddHeader xml:space="preserve">&amp;L&amp;G&amp;C&amp;"Arial,Negrito"&amp;14Anexo V&amp;8
 &amp;20&amp;A&amp;R&amp;6
ÁREA DA TRANSMISSÃO               .
DIVISÃO DE EXPANSÃO DA TRANSMISSÃO
DEPARTAMENTO DE PROJETOS         .  </oddHeader>
        <oddFooter>&amp;L© CEEE Propriedade Intelectual. É proibida a reprodução total ou parcial sem autorização prévia.&amp;C  &amp;P / &amp;N&amp;R&amp;F</oddFooter>
      </headerFooter>
    </customSheetView>
    <customSheetView guid="{FD537D99-44D4-46FD-90D5-09E80FD0703C}" showPageBreaks="1" fitToPage="1" printArea="1" hiddenRows="1" hiddenColumns="1" topLeftCell="H405">
      <selection activeCell="Y1249" sqref="Y1249:Y1250"/>
      <rowBreaks count="2" manualBreakCount="2">
        <brk id="483" max="20" man="1"/>
        <brk id="736" max="20" man="1"/>
      </rowBreaks>
      <pageMargins left="0.23622047244094491" right="0.23622047244094491" top="1.1023622047244095" bottom="0.55118110236220474" header="0.31496062992125984" footer="0.23622047244094491"/>
      <printOptions horizontalCentered="1"/>
      <pageSetup paperSize="8" scale="70" fitToHeight="0" orientation="landscape" useFirstPageNumber="1" r:id="rId3"/>
      <headerFooter scaleWithDoc="0" alignWithMargins="0">
        <oddHeader xml:space="preserve">&amp;L&amp;G&amp;C&amp;"Arial,Negrito"&amp;14Anexo V&amp;8
 &amp;20&amp;A&amp;R&amp;6
ÁREA DA TRANSMISSÃO               .
DIVISÃO DE EXPANSÃO DA TRANSMISSÃO
DEPARTAMENTO DE PROJETOS         .  </oddHeader>
        <oddFooter>&amp;L© CEEE Propriedade Intelectual. É proibida a reprodução total ou parcial sem autorização prévia.&amp;C  &amp;P / &amp;N&amp;R&amp;F</oddFooter>
      </headerFooter>
    </customSheetView>
    <customSheetView guid="{70153094-DEB3-47AA-ADB4-B602D30AAFBD}" showPageBreaks="1" fitToPage="1" printArea="1" hiddenColumns="1" view="pageBreakPreview" topLeftCell="A1220">
      <selection activeCell="C1227" sqref="C1227"/>
      <rowBreaks count="2" manualBreakCount="2">
        <brk id="487" max="20" man="1"/>
        <brk id="744" max="20" man="1"/>
      </rowBreaks>
      <pageMargins left="0.23622047244094491" right="0.23622047244094491" top="1.1023622047244095" bottom="0.55118110236220474" header="0.31496062992125984" footer="0.23622047244094491"/>
      <printOptions horizontalCentered="1"/>
      <pageSetup paperSize="9" scale="33" fitToHeight="0" orientation="portrait" useFirstPageNumber="1" r:id="rId4"/>
      <headerFooter scaleWithDoc="0" alignWithMargins="0">
        <oddHeader xml:space="preserve">&amp;L&amp;G&amp;C&amp;"Arial,Negrito"&amp;14Anexo V&amp;8
 &amp;20&amp;A&amp;R&amp;6
ÁREA DA TRANSMISSÃO               .
DIVISÃO DE EXPANSÃO DA TRANSMISSÃO
DEPARTAMENTO DE PROJETOS         .  </oddHeader>
        <oddFooter>&amp;L© CEEE Propriedade Intelectual. É proibida a reprodução total ou parcial sem autorização prévia.&amp;C  &amp;P / &amp;N&amp;R&amp;F</oddFooter>
      </headerFooter>
    </customSheetView>
    <customSheetView guid="{92AA110C-BC8C-424D-A531-A361CCE51708}" showPageBreaks="1" fitToPage="1" printArea="1" hiddenRows="1" hiddenColumns="1" topLeftCell="A1306">
      <selection activeCell="V1322" sqref="V1322"/>
      <rowBreaks count="2" manualBreakCount="2">
        <brk id="592" max="20" man="1"/>
        <brk id="849" max="20" man="1"/>
      </rowBreaks>
      <pageMargins left="0.23622047244094491" right="0.23622047244094491" top="1.1023622047244095" bottom="0.55118110236220474" header="0.31496062992125984" footer="0.23622047244094491"/>
      <printOptions horizontalCentered="1"/>
      <pageSetup paperSize="8" scale="65" fitToHeight="0" orientation="landscape" useFirstPageNumber="1" r:id="rId5"/>
      <headerFooter scaleWithDoc="0" alignWithMargins="0">
        <oddHeader xml:space="preserve">&amp;L&amp;G
&amp;C&amp;12
&amp;"Arial,Negrito"Anexo III.3
&amp;A&amp;R&amp;6
ÁREA DA TRANSMISSÃO               .
DIVISÃO DE EXPANSÃO DA TRANSMISSÃO
DEPARTAMENTO DE PROJETOS         .  </oddHeader>
        <oddFooter>&amp;L© CEEE Propriedade Intelectual. É proibida a reprodução total ou parcial sem autorização prévia.&amp;C  &amp;P / &amp;N&amp;R&amp;F</oddFooter>
      </headerFooter>
    </customSheetView>
  </customSheetViews>
  <mergeCells count="29">
    <mergeCell ref="O1:P2"/>
    <mergeCell ref="Q1:R2"/>
    <mergeCell ref="O16:P16"/>
    <mergeCell ref="Q16:R16"/>
    <mergeCell ref="G16:H16"/>
    <mergeCell ref="I16:J16"/>
    <mergeCell ref="K16:L16"/>
    <mergeCell ref="M16:N16"/>
    <mergeCell ref="G1:H2"/>
    <mergeCell ref="I1:J2"/>
    <mergeCell ref="K1:L2"/>
    <mergeCell ref="M1:N2"/>
    <mergeCell ref="A1:A3"/>
    <mergeCell ref="B1:B3"/>
    <mergeCell ref="C1:C3"/>
    <mergeCell ref="D1:D3"/>
    <mergeCell ref="E16:F16"/>
    <mergeCell ref="A16:B16"/>
    <mergeCell ref="E1:F2"/>
    <mergeCell ref="O17:P18"/>
    <mergeCell ref="Q17:R18"/>
    <mergeCell ref="G18:H18"/>
    <mergeCell ref="I18:J18"/>
    <mergeCell ref="K18:L18"/>
    <mergeCell ref="M18:N18"/>
    <mergeCell ref="G17:H17"/>
    <mergeCell ref="I17:J17"/>
    <mergeCell ref="K17:L17"/>
    <mergeCell ref="M17:N17"/>
  </mergeCells>
  <conditionalFormatting sqref="B13">
    <cfRule type="expression" dxfId="39" priority="2220">
      <formula>"#REF!"</formula>
    </cfRule>
  </conditionalFormatting>
  <conditionalFormatting sqref="B9">
    <cfRule type="expression" dxfId="38" priority="2146">
      <formula>"#REF!"</formula>
    </cfRule>
  </conditionalFormatting>
  <conditionalFormatting sqref="B11">
    <cfRule type="expression" dxfId="37" priority="2144">
      <formula>"#REF!"</formula>
    </cfRule>
  </conditionalFormatting>
  <conditionalFormatting sqref="B5">
    <cfRule type="expression" dxfId="36" priority="1602">
      <formula>"#REF!"</formula>
    </cfRule>
  </conditionalFormatting>
  <conditionalFormatting sqref="B4">
    <cfRule type="expression" dxfId="35" priority="1545">
      <formula>"#REF!"</formula>
    </cfRule>
  </conditionalFormatting>
  <conditionalFormatting sqref="B6">
    <cfRule type="expression" dxfId="34" priority="91">
      <formula>"#REF!"</formula>
    </cfRule>
  </conditionalFormatting>
  <conditionalFormatting sqref="B12">
    <cfRule type="expression" dxfId="33" priority="76">
      <formula>"#REF!"</formula>
    </cfRule>
  </conditionalFormatting>
  <conditionalFormatting sqref="B7">
    <cfRule type="expression" dxfId="32" priority="82">
      <formula>"#REF!"</formula>
    </cfRule>
  </conditionalFormatting>
  <conditionalFormatting sqref="C7">
    <cfRule type="expression" dxfId="31" priority="81">
      <formula>"#REF!"</formula>
    </cfRule>
  </conditionalFormatting>
  <conditionalFormatting sqref="B8">
    <cfRule type="expression" dxfId="30" priority="80">
      <formula>"#REF!"</formula>
    </cfRule>
  </conditionalFormatting>
  <conditionalFormatting sqref="B10">
    <cfRule type="expression" dxfId="29" priority="78">
      <formula>"#REF!"</formula>
    </cfRule>
  </conditionalFormatting>
  <conditionalFormatting sqref="E5">
    <cfRule type="expression" dxfId="28" priority="63">
      <formula>"#REF!"</formula>
    </cfRule>
  </conditionalFormatting>
  <conditionalFormatting sqref="F5">
    <cfRule type="expression" dxfId="27" priority="52">
      <formula>"#REF!"</formula>
    </cfRule>
  </conditionalFormatting>
  <conditionalFormatting sqref="C5">
    <cfRule type="expression" dxfId="26" priority="32">
      <formula>"#REF!"</formula>
    </cfRule>
  </conditionalFormatting>
  <conditionalFormatting sqref="B14">
    <cfRule type="expression" dxfId="25" priority="28">
      <formula>"#REF!"</formula>
    </cfRule>
  </conditionalFormatting>
  <conditionalFormatting sqref="E8">
    <cfRule type="expression" dxfId="24" priority="12">
      <formula>"#REF!"</formula>
    </cfRule>
  </conditionalFormatting>
  <conditionalFormatting sqref="B15">
    <cfRule type="expression" dxfId="23" priority="29">
      <formula>"#REF!"</formula>
    </cfRule>
  </conditionalFormatting>
  <conditionalFormatting sqref="F8">
    <cfRule type="expression" dxfId="22" priority="11">
      <formula>"#REF!"</formula>
    </cfRule>
  </conditionalFormatting>
  <conditionalFormatting sqref="C8">
    <cfRule type="expression" dxfId="21" priority="10">
      <formula>"#REF!"</formula>
    </cfRule>
  </conditionalFormatting>
  <conditionalFormatting sqref="E10">
    <cfRule type="expression" dxfId="8" priority="9">
      <formula>"#REF!"</formula>
    </cfRule>
  </conditionalFormatting>
  <conditionalFormatting sqref="F10">
    <cfRule type="expression" dxfId="7" priority="8">
      <formula>"#REF!"</formula>
    </cfRule>
  </conditionalFormatting>
  <conditionalFormatting sqref="C10">
    <cfRule type="expression" dxfId="6" priority="7">
      <formula>"#REF!"</formula>
    </cfRule>
  </conditionalFormatting>
  <conditionalFormatting sqref="E12">
    <cfRule type="expression" dxfId="5" priority="6">
      <formula>"#REF!"</formula>
    </cfRule>
  </conditionalFormatting>
  <conditionalFormatting sqref="F12">
    <cfRule type="expression" dxfId="4" priority="5">
      <formula>"#REF!"</formula>
    </cfRule>
  </conditionalFormatting>
  <conditionalFormatting sqref="C12">
    <cfRule type="expression" dxfId="3" priority="4">
      <formula>"#REF!"</formula>
    </cfRule>
  </conditionalFormatting>
  <conditionalFormatting sqref="E14">
    <cfRule type="expression" dxfId="2" priority="3">
      <formula>"#REF!"</formula>
    </cfRule>
  </conditionalFormatting>
  <conditionalFormatting sqref="F14">
    <cfRule type="expression" dxfId="1" priority="2">
      <formula>"#REF!"</formula>
    </cfRule>
  </conditionalFormatting>
  <conditionalFormatting sqref="C14">
    <cfRule type="expression" dxfId="0" priority="1">
      <formula>"#REF!"</formula>
    </cfRule>
  </conditionalFormatting>
  <dataValidations count="1">
    <dataValidation type="whole" allowBlank="1" showInputMessage="1" showErrorMessage="1" sqref="K13 G9 G11 M13 I9 I11 K9 K11 G13 M9 M11 G6 I6 K6 M6 I13 K15 M15 G15 I15">
      <formula1>0</formula1>
      <formula2>1000</formula2>
    </dataValidation>
  </dataValidations>
  <printOptions horizontalCentered="1"/>
  <pageMargins left="0.59055118110236227" right="0.59055118110236227" top="1.3779527559055118" bottom="0.59055118110236227" header="0.51181102362204722" footer="0.31496062992125984"/>
  <pageSetup paperSize="9" scale="64" orientation="landscape" r:id="rId6"/>
  <headerFooter scaleWithDoc="0" alignWithMargins="0">
    <oddHeader xml:space="preserve">&amp;L&amp;G
&amp;C&amp;"Arial,Negrito"&amp;12Anexo I
Planilha de Cronograma - &amp;A&amp;R&amp;6ÁREA DA TRANSMISSÃO               .
DNET/DOCO                             .  </oddHeader>
    <oddFooter>&amp;L&amp;7© CEEE Propriedade Intelectual. É proibida a reprodução total ou parcial sem autorização prévia.&amp;C &amp;P / &amp;N  &amp;R&amp;F</oddFooter>
  </headerFooter>
  <ignoredErrors>
    <ignoredError sqref="C9:C13" formula="1"/>
  </ignoredErrors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indexed="14"/>
    <outlinePr summaryBelow="0" summaryRight="0"/>
  </sheetPr>
  <dimension ref="B2:AM44"/>
  <sheetViews>
    <sheetView workbookViewId="0"/>
  </sheetViews>
  <sheetFormatPr defaultRowHeight="11.25" outlineLevelCol="1" x14ac:dyDescent="0.2"/>
  <cols>
    <col min="1" max="1" width="3.42578125" style="1" customWidth="1"/>
    <col min="2" max="2" width="11.42578125" style="11" bestFit="1" customWidth="1"/>
    <col min="3" max="3" width="14.85546875" style="1" bestFit="1" customWidth="1"/>
    <col min="4" max="5" width="14" style="1" bestFit="1" customWidth="1"/>
    <col min="6" max="6" width="3.7109375" style="1" customWidth="1"/>
    <col min="7" max="7" width="14" style="1" bestFit="1" customWidth="1"/>
    <col min="8" max="8" width="4.140625" style="1" bestFit="1" customWidth="1"/>
    <col min="9" max="9" width="3.7109375" style="1" customWidth="1"/>
    <col min="10" max="10" width="2.7109375" style="1" bestFit="1" customWidth="1"/>
    <col min="11" max="11" width="8.7109375" style="1" customWidth="1"/>
    <col min="12" max="12" width="59.140625" style="1" customWidth="1"/>
    <col min="13" max="13" width="13.140625" style="1" bestFit="1" customWidth="1"/>
    <col min="14" max="14" width="14" style="1" bestFit="1" customWidth="1"/>
    <col min="15" max="15" width="7.140625" style="1" bestFit="1" customWidth="1"/>
    <col min="16" max="16" width="13.7109375" style="1" bestFit="1" customWidth="1"/>
    <col min="17" max="17" width="3.7109375" style="1" customWidth="1"/>
    <col min="18" max="18" width="14.85546875" style="1" bestFit="1" customWidth="1"/>
    <col min="19" max="19" width="9.42578125" style="1" customWidth="1"/>
    <col min="20" max="20" width="3.7109375" style="1" customWidth="1" collapsed="1"/>
    <col min="21" max="21" width="13.7109375" style="1" hidden="1" customWidth="1" outlineLevel="1"/>
    <col min="22" max="22" width="7.140625" style="1" hidden="1" customWidth="1" outlineLevel="1"/>
    <col min="23" max="23" width="14" style="1" hidden="1" customWidth="1" outlineLevel="1"/>
    <col min="24" max="24" width="7.140625" style="1" hidden="1" customWidth="1" outlineLevel="1"/>
    <col min="25" max="25" width="13.7109375" style="1" hidden="1" customWidth="1" outlineLevel="1"/>
    <col min="26" max="26" width="3.7109375" style="1" customWidth="1"/>
    <col min="27" max="27" width="2.7109375" style="1" bestFit="1" customWidth="1"/>
    <col min="28" max="28" width="8.140625" style="1" bestFit="1" customWidth="1"/>
    <col min="29" max="29" width="7" style="1" bestFit="1" customWidth="1"/>
    <col min="30" max="30" width="14.85546875" style="1" bestFit="1" customWidth="1"/>
    <col min="31" max="31" width="12" style="1" bestFit="1" customWidth="1"/>
    <col min="32" max="35" width="13.140625" style="1" bestFit="1" customWidth="1"/>
    <col min="36" max="36" width="11.7109375" style="1" bestFit="1" customWidth="1"/>
    <col min="37" max="37" width="11.140625" style="1" customWidth="1"/>
    <col min="38" max="39" width="13.140625" style="1" bestFit="1" customWidth="1"/>
    <col min="40" max="16384" width="9.140625" style="1"/>
  </cols>
  <sheetData>
    <row r="2" spans="2:39" s="11" customFormat="1" ht="22.5" x14ac:dyDescent="0.2">
      <c r="B2" s="6"/>
      <c r="C2" s="7" t="s">
        <v>103</v>
      </c>
      <c r="D2" s="7" t="s">
        <v>104</v>
      </c>
      <c r="E2" s="7" t="s">
        <v>105</v>
      </c>
      <c r="F2" s="8"/>
      <c r="G2" s="7" t="s">
        <v>106</v>
      </c>
      <c r="H2" s="8"/>
      <c r="I2" s="8"/>
      <c r="J2" s="7" t="s">
        <v>107</v>
      </c>
      <c r="K2" s="9" t="s">
        <v>108</v>
      </c>
      <c r="L2" s="9" t="s">
        <v>109</v>
      </c>
      <c r="M2" s="7" t="s">
        <v>110</v>
      </c>
      <c r="N2" s="7" t="s">
        <v>111</v>
      </c>
      <c r="O2" s="7" t="s">
        <v>99</v>
      </c>
      <c r="P2" s="7" t="s">
        <v>112</v>
      </c>
      <c r="Q2" s="10"/>
      <c r="R2" s="7" t="s">
        <v>113</v>
      </c>
      <c r="S2" s="7" t="s">
        <v>114</v>
      </c>
      <c r="U2" s="7" t="s">
        <v>115</v>
      </c>
      <c r="V2" s="7" t="s">
        <v>99</v>
      </c>
      <c r="W2" s="7" t="s">
        <v>116</v>
      </c>
      <c r="X2" s="7" t="s">
        <v>99</v>
      </c>
      <c r="Y2" s="7" t="s">
        <v>112</v>
      </c>
      <c r="AA2" s="7" t="s">
        <v>107</v>
      </c>
      <c r="AB2" s="7" t="s">
        <v>117</v>
      </c>
      <c r="AC2" s="7" t="s">
        <v>99</v>
      </c>
      <c r="AD2" s="7" t="s">
        <v>118</v>
      </c>
      <c r="AE2" s="7" t="s">
        <v>119</v>
      </c>
      <c r="AF2" s="7" t="s">
        <v>120</v>
      </c>
      <c r="AG2" s="7" t="s">
        <v>121</v>
      </c>
      <c r="AH2" s="7" t="s">
        <v>122</v>
      </c>
      <c r="AI2" s="7" t="s">
        <v>123</v>
      </c>
      <c r="AJ2" s="7" t="s">
        <v>124</v>
      </c>
      <c r="AK2" s="7" t="s">
        <v>125</v>
      </c>
      <c r="AL2" s="7" t="s">
        <v>126</v>
      </c>
      <c r="AM2" s="7" t="s">
        <v>127</v>
      </c>
    </row>
    <row r="3" spans="2:39" ht="12.75" x14ac:dyDescent="0.2">
      <c r="B3" s="12" t="s">
        <v>128</v>
      </c>
      <c r="C3" s="13">
        <f>C7+C11</f>
        <v>18455526.870000001</v>
      </c>
      <c r="D3" s="13">
        <f>D7+D11</f>
        <v>30809166.119999997</v>
      </c>
      <c r="E3" s="13" t="e">
        <f>AD24</f>
        <v>#REF!</v>
      </c>
      <c r="G3" s="13">
        <f>D3-C3</f>
        <v>12353639.249999996</v>
      </c>
      <c r="H3" s="14">
        <f>G3/D3</f>
        <v>0.40097285339964267</v>
      </c>
      <c r="J3" s="15">
        <v>1</v>
      </c>
      <c r="K3" s="16" t="s">
        <v>129</v>
      </c>
      <c r="L3" s="17" t="s">
        <v>130</v>
      </c>
      <c r="M3" s="13">
        <v>361851.46</v>
      </c>
      <c r="N3" s="13">
        <f t="shared" ref="N3:N20" si="0">M3*$C$3/$C$4</f>
        <v>2206280.7644119677</v>
      </c>
      <c r="O3" s="18" t="e">
        <f t="shared" ref="O3:O12" si="1">AD3/N3</f>
        <v>#REF!</v>
      </c>
      <c r="P3" s="19" t="e">
        <f t="shared" ref="P3:P20" si="2">AD3-N3</f>
        <v>#REF!</v>
      </c>
      <c r="Q3" s="20"/>
      <c r="R3" s="13">
        <f>13121441.8698853*S3</f>
        <v>3936432.5609655897</v>
      </c>
      <c r="S3" s="21">
        <v>0.3</v>
      </c>
      <c r="U3" s="22">
        <f>N3-W3</f>
        <v>1294697.1364007825</v>
      </c>
      <c r="V3" s="23">
        <f>N3/W3</f>
        <v>2.4202724759608087</v>
      </c>
      <c r="W3" s="22">
        <v>911583.62801118509</v>
      </c>
      <c r="X3" s="23" t="e">
        <f>AD3/W3</f>
        <v>#REF!</v>
      </c>
      <c r="Y3" s="22" t="e">
        <f>AD3-W3</f>
        <v>#REF!</v>
      </c>
      <c r="AA3" s="24">
        <v>1</v>
      </c>
      <c r="AB3" s="24" t="s">
        <v>102</v>
      </c>
      <c r="AC3" s="25" t="e">
        <f t="shared" ref="AC3:AC20" si="3">AD3/AD$22</f>
        <v>#REF!</v>
      </c>
      <c r="AD3" s="26" t="e">
        <f t="shared" ref="AD3:AD10" si="4">SUM(AE3:AM3)</f>
        <v>#REF!</v>
      </c>
      <c r="AE3" s="26" t="e">
        <f>HLOOKUP(J3,#REF!,45,0)</f>
        <v>#REF!</v>
      </c>
      <c r="AF3" s="26" t="e">
        <f>HLOOKUP(J3,#REF!,56,0)</f>
        <v>#REF!</v>
      </c>
      <c r="AG3" s="26" t="e">
        <f>HLOOKUP($J3,#REF!,135,0)</f>
        <v>#REF!</v>
      </c>
      <c r="AH3" s="26" t="e">
        <f>HLOOKUP($J3,'Lista de Itens - Proposta'!$H$5:$I$10,210,0)</f>
        <v>#N/A</v>
      </c>
      <c r="AI3" s="26" t="e">
        <f>HLOOKUP($J3,#REF!,211,0)</f>
        <v>#REF!</v>
      </c>
      <c r="AJ3" s="26" t="e">
        <f>HLOOKUP($J3,#REF!,102,0)</f>
        <v>#REF!</v>
      </c>
      <c r="AK3" s="26"/>
      <c r="AL3" s="26" t="e">
        <f>HLOOKUP($J3,#REF!,57,0)</f>
        <v>#REF!</v>
      </c>
      <c r="AM3" s="26" t="e">
        <f>HLOOKUP($J3,#REF!,77,0)</f>
        <v>#REF!</v>
      </c>
    </row>
    <row r="4" spans="2:39" ht="12.75" x14ac:dyDescent="0.2">
      <c r="B4" s="12" t="s">
        <v>131</v>
      </c>
      <c r="C4" s="13">
        <f>C8+C12</f>
        <v>3026885.54</v>
      </c>
      <c r="D4" s="13">
        <f>D3*C4/C3</f>
        <v>5053002.2840841217</v>
      </c>
      <c r="E4" s="13" t="e">
        <f>E3*C4/C3</f>
        <v>#REF!</v>
      </c>
      <c r="J4" s="15">
        <v>2</v>
      </c>
      <c r="K4" s="16" t="s">
        <v>132</v>
      </c>
      <c r="L4" s="17" t="s">
        <v>133</v>
      </c>
      <c r="M4" s="13">
        <v>398019.86</v>
      </c>
      <c r="N4" s="13">
        <f t="shared" si="0"/>
        <v>2426806.7371399971</v>
      </c>
      <c r="O4" s="18" t="e">
        <f t="shared" si="1"/>
        <v>#REF!</v>
      </c>
      <c r="P4" s="19" t="e">
        <f t="shared" si="2"/>
        <v>#REF!</v>
      </c>
      <c r="Q4" s="20"/>
      <c r="R4" s="13">
        <v>3637727.3970742156</v>
      </c>
      <c r="S4" s="21"/>
      <c r="U4" s="22">
        <f>N4-W4</f>
        <v>-673547.31286000274</v>
      </c>
      <c r="V4" s="23">
        <f>N4/W4</f>
        <v>0.78275148515376725</v>
      </c>
      <c r="W4" s="22">
        <v>3100354.05</v>
      </c>
      <c r="X4" s="23" t="e">
        <f>AD4/W4</f>
        <v>#REF!</v>
      </c>
      <c r="Y4" s="22" t="e">
        <f>AD4-W4</f>
        <v>#REF!</v>
      </c>
      <c r="AA4" s="24">
        <v>2</v>
      </c>
      <c r="AB4" s="24" t="s">
        <v>134</v>
      </c>
      <c r="AC4" s="25" t="e">
        <f t="shared" si="3"/>
        <v>#REF!</v>
      </c>
      <c r="AD4" s="26" t="e">
        <f t="shared" si="4"/>
        <v>#REF!</v>
      </c>
      <c r="AE4" s="26" t="e">
        <f>HLOOKUP(J4,#REF!,45,0)</f>
        <v>#REF!</v>
      </c>
      <c r="AF4" s="26" t="e">
        <f>HLOOKUP(J4,#REF!,56,0)</f>
        <v>#REF!</v>
      </c>
      <c r="AG4" s="26" t="e">
        <f>HLOOKUP($J4,#REF!,135,0)</f>
        <v>#REF!</v>
      </c>
      <c r="AH4" s="26" t="e">
        <f>HLOOKUP($J4,'Lista de Itens - Proposta'!$H$5:$I$10,210,0)</f>
        <v>#N/A</v>
      </c>
      <c r="AI4" s="26" t="e">
        <f>HLOOKUP($J4,#REF!,211,0)</f>
        <v>#REF!</v>
      </c>
      <c r="AJ4" s="26" t="e">
        <f>HLOOKUP($J4,#REF!,102,0)</f>
        <v>#REF!</v>
      </c>
      <c r="AK4" s="26"/>
      <c r="AL4" s="26" t="e">
        <f>HLOOKUP($J4,#REF!,57,0)</f>
        <v>#REF!</v>
      </c>
      <c r="AM4" s="26" t="e">
        <f>HLOOKUP($J4,#REF!,77,0)</f>
        <v>#REF!</v>
      </c>
    </row>
    <row r="5" spans="2:39" ht="12.75" x14ac:dyDescent="0.2">
      <c r="B5" s="6"/>
      <c r="C5" s="27">
        <f>C4/C3</f>
        <v>0.16400970621544764</v>
      </c>
      <c r="D5" s="2"/>
      <c r="E5" s="2"/>
      <c r="J5" s="15">
        <v>3</v>
      </c>
      <c r="K5" s="16" t="s">
        <v>135</v>
      </c>
      <c r="L5" s="17" t="s">
        <v>136</v>
      </c>
      <c r="M5" s="13">
        <v>458338.37</v>
      </c>
      <c r="N5" s="13">
        <f t="shared" si="0"/>
        <v>2794580.7633964918</v>
      </c>
      <c r="O5" s="18" t="e">
        <f t="shared" si="1"/>
        <v>#REF!</v>
      </c>
      <c r="P5" s="19" t="e">
        <f t="shared" si="2"/>
        <v>#REF!</v>
      </c>
      <c r="Q5" s="20"/>
      <c r="R5" s="13">
        <v>3637727.3970742156</v>
      </c>
      <c r="S5" s="21"/>
      <c r="U5" s="22">
        <f>N5-W5</f>
        <v>-305773.28660350805</v>
      </c>
      <c r="V5" s="23">
        <f>N5/W5</f>
        <v>0.90137471989577833</v>
      </c>
      <c r="W5" s="22">
        <v>3100354.05</v>
      </c>
      <c r="X5" s="23" t="e">
        <f>AD5/W5</f>
        <v>#REF!</v>
      </c>
      <c r="Y5" s="22" t="e">
        <f>AD5-W5</f>
        <v>#REF!</v>
      </c>
      <c r="AA5" s="24">
        <v>3</v>
      </c>
      <c r="AB5" s="24" t="s">
        <v>137</v>
      </c>
      <c r="AC5" s="25" t="e">
        <f t="shared" si="3"/>
        <v>#REF!</v>
      </c>
      <c r="AD5" s="26" t="e">
        <f t="shared" si="4"/>
        <v>#REF!</v>
      </c>
      <c r="AE5" s="26" t="e">
        <f>HLOOKUP(J5,#REF!,45,0)</f>
        <v>#REF!</v>
      </c>
      <c r="AF5" s="26" t="e">
        <f>HLOOKUP(J5,#REF!,56,0)</f>
        <v>#REF!</v>
      </c>
      <c r="AG5" s="26" t="e">
        <f>HLOOKUP($J5,#REF!,135,0)</f>
        <v>#REF!</v>
      </c>
      <c r="AH5" s="26" t="e">
        <f>HLOOKUP($J5,'Lista de Itens - Proposta'!$H$5:$I$10,210,0)</f>
        <v>#N/A</v>
      </c>
      <c r="AI5" s="26" t="e">
        <f>HLOOKUP($J5,#REF!,211,0)</f>
        <v>#REF!</v>
      </c>
      <c r="AJ5" s="26" t="e">
        <f>HLOOKUP($J5,#REF!,102,0)</f>
        <v>#REF!</v>
      </c>
      <c r="AK5" s="26"/>
      <c r="AL5" s="26" t="e">
        <f>HLOOKUP($J5,#REF!,57,0)</f>
        <v>#REF!</v>
      </c>
      <c r="AM5" s="26" t="e">
        <f>HLOOKUP($J5,#REF!,77,0)</f>
        <v>#REF!</v>
      </c>
    </row>
    <row r="6" spans="2:39" ht="22.5" x14ac:dyDescent="0.2">
      <c r="B6" s="6" t="s">
        <v>101</v>
      </c>
      <c r="C6" s="7" t="s">
        <v>103</v>
      </c>
      <c r="D6" s="7" t="s">
        <v>104</v>
      </c>
      <c r="E6" s="7" t="s">
        <v>105</v>
      </c>
      <c r="J6" s="15">
        <v>4</v>
      </c>
      <c r="K6" s="16" t="s">
        <v>138</v>
      </c>
      <c r="L6" s="17" t="s">
        <v>139</v>
      </c>
      <c r="M6" s="13">
        <v>250302.99</v>
      </c>
      <c r="N6" s="13">
        <f t="shared" si="0"/>
        <v>1526147.4200264413</v>
      </c>
      <c r="O6" s="18" t="e">
        <f t="shared" si="1"/>
        <v>#REF!</v>
      </c>
      <c r="P6" s="19" t="e">
        <f t="shared" si="2"/>
        <v>#REF!</v>
      </c>
      <c r="Q6" s="20"/>
      <c r="R6" s="13"/>
      <c r="S6" s="21"/>
      <c r="U6" s="13"/>
      <c r="V6" s="21"/>
      <c r="W6" s="13"/>
      <c r="X6" s="21"/>
      <c r="Y6" s="13"/>
      <c r="AA6" s="24">
        <v>4</v>
      </c>
      <c r="AB6" s="24" t="s">
        <v>140</v>
      </c>
      <c r="AC6" s="25" t="e">
        <f t="shared" si="3"/>
        <v>#REF!</v>
      </c>
      <c r="AD6" s="26" t="e">
        <f t="shared" si="4"/>
        <v>#REF!</v>
      </c>
      <c r="AE6" s="26" t="e">
        <f>HLOOKUP(J6,#REF!,45,0)</f>
        <v>#REF!</v>
      </c>
      <c r="AF6" s="26" t="e">
        <f>HLOOKUP(J6,#REF!,56,0)</f>
        <v>#REF!</v>
      </c>
      <c r="AG6" s="26" t="e">
        <f>HLOOKUP($J6,#REF!,135,0)</f>
        <v>#REF!</v>
      </c>
      <c r="AH6" s="26" t="e">
        <f>HLOOKUP($J6,'Lista de Itens - Proposta'!$H$5:$I$10,210,0)</f>
        <v>#N/A</v>
      </c>
      <c r="AI6" s="26" t="e">
        <f>HLOOKUP($J6,#REF!,211,0)</f>
        <v>#REF!</v>
      </c>
      <c r="AJ6" s="26" t="e">
        <f>HLOOKUP($J6,#REF!,102,0)</f>
        <v>#REF!</v>
      </c>
      <c r="AK6" s="26"/>
      <c r="AL6" s="26" t="e">
        <f>HLOOKUP($J6,#REF!,57,0)</f>
        <v>#REF!</v>
      </c>
      <c r="AM6" s="26" t="e">
        <f>HLOOKUP($J6,#REF!,77,0)</f>
        <v>#REF!</v>
      </c>
    </row>
    <row r="7" spans="2:39" ht="12.75" x14ac:dyDescent="0.2">
      <c r="B7" s="12" t="s">
        <v>128</v>
      </c>
      <c r="C7" s="13">
        <v>13156732.4</v>
      </c>
      <c r="D7" s="13">
        <v>22551003.239999998</v>
      </c>
      <c r="E7" s="13"/>
      <c r="J7" s="15">
        <v>5</v>
      </c>
      <c r="K7" s="16" t="s">
        <v>141</v>
      </c>
      <c r="L7" s="17" t="s">
        <v>142</v>
      </c>
      <c r="M7" s="13">
        <v>322141.25</v>
      </c>
      <c r="N7" s="13">
        <f t="shared" si="0"/>
        <v>1964159.6673359468</v>
      </c>
      <c r="O7" s="18" t="e">
        <f t="shared" si="1"/>
        <v>#REF!</v>
      </c>
      <c r="P7" s="19" t="e">
        <f t="shared" si="2"/>
        <v>#REF!</v>
      </c>
      <c r="Q7" s="20"/>
      <c r="R7" s="13"/>
      <c r="S7" s="21"/>
      <c r="U7" s="13"/>
      <c r="V7" s="21"/>
      <c r="W7" s="13"/>
      <c r="X7" s="21"/>
      <c r="Y7" s="13"/>
      <c r="AA7" s="24">
        <v>5</v>
      </c>
      <c r="AB7" s="24" t="s">
        <v>143</v>
      </c>
      <c r="AC7" s="25" t="e">
        <f t="shared" si="3"/>
        <v>#REF!</v>
      </c>
      <c r="AD7" s="26" t="e">
        <f t="shared" si="4"/>
        <v>#REF!</v>
      </c>
      <c r="AE7" s="26" t="e">
        <f>HLOOKUP(J7,#REF!,45,0)</f>
        <v>#REF!</v>
      </c>
      <c r="AF7" s="26" t="e">
        <f>HLOOKUP(J7,#REF!,56,0)</f>
        <v>#REF!</v>
      </c>
      <c r="AG7" s="26" t="e">
        <f>HLOOKUP($J7,#REF!,135,0)</f>
        <v>#REF!</v>
      </c>
      <c r="AH7" s="26" t="e">
        <f>HLOOKUP($J7,'Lista de Itens - Proposta'!$H$5:$I$10,210,0)</f>
        <v>#N/A</v>
      </c>
      <c r="AI7" s="26" t="e">
        <f>HLOOKUP($J7,#REF!,211,0)</f>
        <v>#REF!</v>
      </c>
      <c r="AJ7" s="26" t="e">
        <f>HLOOKUP($J7,#REF!,102,0)</f>
        <v>#REF!</v>
      </c>
      <c r="AK7" s="26"/>
      <c r="AL7" s="26" t="e">
        <f>HLOOKUP($J7,#REF!,57,0)</f>
        <v>#REF!</v>
      </c>
      <c r="AM7" s="26" t="e">
        <f>HLOOKUP($J7,#REF!,77,0)</f>
        <v>#REF!</v>
      </c>
    </row>
    <row r="8" spans="2:39" ht="25.5" x14ac:dyDescent="0.2">
      <c r="B8" s="12" t="s">
        <v>131</v>
      </c>
      <c r="C8" s="13">
        <v>2132677.16</v>
      </c>
      <c r="D8" s="13">
        <f>D7*C8/C7</f>
        <v>3655467.6406608378</v>
      </c>
      <c r="E8" s="13">
        <f>E7*C8/C7</f>
        <v>0</v>
      </c>
      <c r="J8" s="15">
        <v>6</v>
      </c>
      <c r="K8" s="16" t="s">
        <v>144</v>
      </c>
      <c r="L8" s="17" t="s">
        <v>145</v>
      </c>
      <c r="M8" s="13">
        <v>381639.24</v>
      </c>
      <c r="N8" s="13">
        <f t="shared" si="0"/>
        <v>2326930.8189520701</v>
      </c>
      <c r="O8" s="18" t="e">
        <f t="shared" si="1"/>
        <v>#REF!</v>
      </c>
      <c r="P8" s="19" t="e">
        <f t="shared" si="2"/>
        <v>#REF!</v>
      </c>
      <c r="Q8" s="20"/>
      <c r="R8" s="13">
        <f>3154449.43647261*S8</f>
        <v>1577224.7182363051</v>
      </c>
      <c r="S8" s="21">
        <v>0.5</v>
      </c>
      <c r="U8" s="22">
        <f>N8-W8</f>
        <v>446496.72895207</v>
      </c>
      <c r="V8" s="23">
        <f>N8/W8</f>
        <v>1.2374434346444283</v>
      </c>
      <c r="W8" s="22">
        <v>1880434.09</v>
      </c>
      <c r="X8" s="23" t="e">
        <f>AD8/W8</f>
        <v>#REF!</v>
      </c>
      <c r="Y8" s="22" t="e">
        <f>AD8-W8</f>
        <v>#REF!</v>
      </c>
      <c r="AA8" s="24">
        <v>6</v>
      </c>
      <c r="AB8" s="24" t="s">
        <v>146</v>
      </c>
      <c r="AC8" s="25" t="e">
        <f t="shared" si="3"/>
        <v>#REF!</v>
      </c>
      <c r="AD8" s="26" t="e">
        <f t="shared" si="4"/>
        <v>#REF!</v>
      </c>
      <c r="AE8" s="26" t="e">
        <f>HLOOKUP(J8,#REF!,45,0)</f>
        <v>#REF!</v>
      </c>
      <c r="AF8" s="26" t="e">
        <f>HLOOKUP(J8,#REF!,56,0)</f>
        <v>#REF!</v>
      </c>
      <c r="AG8" s="26" t="e">
        <f>HLOOKUP($J8,#REF!,135,0)</f>
        <v>#REF!</v>
      </c>
      <c r="AH8" s="26" t="e">
        <f>HLOOKUP($J8,'Lista de Itens - Proposta'!$H$5:$I$10,210,0)</f>
        <v>#N/A</v>
      </c>
      <c r="AI8" s="26" t="e">
        <f>HLOOKUP($J8,#REF!,211,0)</f>
        <v>#REF!</v>
      </c>
      <c r="AJ8" s="26" t="e">
        <f>HLOOKUP($J8,#REF!,102,0)</f>
        <v>#REF!</v>
      </c>
      <c r="AK8" s="26"/>
      <c r="AL8" s="26" t="e">
        <f>HLOOKUP($J8,#REF!,57,0)</f>
        <v>#REF!</v>
      </c>
      <c r="AM8" s="26" t="e">
        <f>HLOOKUP($J8,#REF!,77,0)</f>
        <v>#REF!</v>
      </c>
    </row>
    <row r="9" spans="2:39" ht="25.5" x14ac:dyDescent="0.2">
      <c r="B9" s="6"/>
      <c r="C9" s="27">
        <f>C8/C7</f>
        <v>0.16209778348915876</v>
      </c>
      <c r="J9" s="15">
        <v>7</v>
      </c>
      <c r="K9" s="16" t="s">
        <v>147</v>
      </c>
      <c r="L9" s="17" t="s">
        <v>148</v>
      </c>
      <c r="M9" s="13">
        <v>66905.53</v>
      </c>
      <c r="N9" s="13">
        <f t="shared" si="0"/>
        <v>407936.40537414938</v>
      </c>
      <c r="O9" s="18" t="e">
        <f t="shared" si="1"/>
        <v>#REF!</v>
      </c>
      <c r="P9" s="19" t="e">
        <f t="shared" si="2"/>
        <v>#REF!</v>
      </c>
      <c r="Q9" s="20"/>
      <c r="R9" s="13">
        <v>2081713.9001432993</v>
      </c>
      <c r="S9" s="21"/>
      <c r="U9" s="22">
        <f>N9-W9</f>
        <v>-1108792.6946258508</v>
      </c>
      <c r="V9" s="23">
        <f>N9/W9</f>
        <v>0.26895798687725408</v>
      </c>
      <c r="W9" s="22">
        <v>1516729.1</v>
      </c>
      <c r="X9" s="23" t="e">
        <f>AD9/W9</f>
        <v>#REF!</v>
      </c>
      <c r="Y9" s="22" t="e">
        <f>AD9-W9</f>
        <v>#REF!</v>
      </c>
      <c r="AA9" s="24">
        <v>7</v>
      </c>
      <c r="AB9" s="24" t="s">
        <v>149</v>
      </c>
      <c r="AC9" s="25" t="e">
        <f t="shared" si="3"/>
        <v>#REF!</v>
      </c>
      <c r="AD9" s="26" t="e">
        <f t="shared" si="4"/>
        <v>#REF!</v>
      </c>
      <c r="AE9" s="26" t="e">
        <f>HLOOKUP(J9,#REF!,45,0)</f>
        <v>#REF!</v>
      </c>
      <c r="AF9" s="26" t="e">
        <f>HLOOKUP(J9,#REF!,56,0)</f>
        <v>#REF!</v>
      </c>
      <c r="AG9" s="26" t="e">
        <f>HLOOKUP($J9,#REF!,135,0)</f>
        <v>#REF!</v>
      </c>
      <c r="AH9" s="26" t="e">
        <f>HLOOKUP($J9,'Lista de Itens - Proposta'!$H$5:$I$10,210,0)</f>
        <v>#N/A</v>
      </c>
      <c r="AI9" s="26" t="e">
        <f>HLOOKUP($J9,#REF!,211,0)</f>
        <v>#REF!</v>
      </c>
      <c r="AJ9" s="26" t="e">
        <f>HLOOKUP($J9,#REF!,102,0)</f>
        <v>#REF!</v>
      </c>
      <c r="AK9" s="26"/>
      <c r="AL9" s="26" t="e">
        <f>HLOOKUP($J9,#REF!,57,0)</f>
        <v>#REF!</v>
      </c>
      <c r="AM9" s="26" t="e">
        <f>HLOOKUP($J9,#REF!,77,0)</f>
        <v>#REF!</v>
      </c>
    </row>
    <row r="10" spans="2:39" ht="25.5" x14ac:dyDescent="0.2">
      <c r="B10" s="6" t="s">
        <v>92</v>
      </c>
      <c r="C10" s="7" t="s">
        <v>103</v>
      </c>
      <c r="D10" s="7" t="s">
        <v>104</v>
      </c>
      <c r="E10" s="7" t="s">
        <v>105</v>
      </c>
      <c r="J10" s="15">
        <v>8</v>
      </c>
      <c r="K10" s="16" t="s">
        <v>150</v>
      </c>
      <c r="L10" s="17" t="s">
        <v>83</v>
      </c>
      <c r="M10" s="13">
        <v>80424.72</v>
      </c>
      <c r="N10" s="13">
        <f t="shared" si="0"/>
        <v>490365.61222999747</v>
      </c>
      <c r="O10" s="18" t="e">
        <f t="shared" si="1"/>
        <v>#REF!</v>
      </c>
      <c r="P10" s="19" t="e">
        <f t="shared" si="2"/>
        <v>#REF!</v>
      </c>
      <c r="Q10" s="20"/>
      <c r="R10" s="13">
        <f>534870.376511819*S10</f>
        <v>267435.18825590948</v>
      </c>
      <c r="S10" s="21">
        <v>0.5</v>
      </c>
      <c r="U10" s="22">
        <f>N10-W10</f>
        <v>-187772.37777000252</v>
      </c>
      <c r="V10" s="23">
        <f>N10/W10</f>
        <v>0.72310594519265536</v>
      </c>
      <c r="W10" s="22">
        <v>678137.99</v>
      </c>
      <c r="X10" s="23" t="e">
        <f>AD10/W10</f>
        <v>#REF!</v>
      </c>
      <c r="Y10" s="22" t="e">
        <f>AD10-W10</f>
        <v>#REF!</v>
      </c>
      <c r="AA10" s="24">
        <v>8</v>
      </c>
      <c r="AB10" s="24" t="s">
        <v>84</v>
      </c>
      <c r="AC10" s="25" t="e">
        <f t="shared" si="3"/>
        <v>#REF!</v>
      </c>
      <c r="AD10" s="26" t="e">
        <f t="shared" si="4"/>
        <v>#REF!</v>
      </c>
      <c r="AE10" s="26" t="e">
        <f>HLOOKUP(J10,#REF!,45,0)</f>
        <v>#REF!</v>
      </c>
      <c r="AF10" s="26" t="e">
        <f>HLOOKUP(J10,#REF!,56,0)</f>
        <v>#REF!</v>
      </c>
      <c r="AG10" s="26" t="e">
        <f>HLOOKUP($J10,#REF!,135,0)</f>
        <v>#REF!</v>
      </c>
      <c r="AH10" s="26" t="e">
        <f>HLOOKUP($J10,'Lista de Itens - Proposta'!$H$5:$I$10,210,0)</f>
        <v>#N/A</v>
      </c>
      <c r="AI10" s="26" t="e">
        <f>HLOOKUP($J10,#REF!,211,0)</f>
        <v>#REF!</v>
      </c>
      <c r="AJ10" s="26" t="e">
        <f>HLOOKUP($J10,#REF!,102,0)</f>
        <v>#REF!</v>
      </c>
      <c r="AK10" s="26"/>
      <c r="AL10" s="26" t="e">
        <f>HLOOKUP($J10,#REF!,57,0)</f>
        <v>#REF!</v>
      </c>
      <c r="AM10" s="26" t="e">
        <f>HLOOKUP($J10,#REF!,77,0)</f>
        <v>#REF!</v>
      </c>
    </row>
    <row r="11" spans="2:39" ht="12.75" x14ac:dyDescent="0.2">
      <c r="B11" s="12" t="s">
        <v>128</v>
      </c>
      <c r="C11" s="13">
        <v>5298794.47</v>
      </c>
      <c r="D11" s="13">
        <v>8258162.8799999999</v>
      </c>
      <c r="E11" s="13"/>
      <c r="J11" s="15">
        <v>9</v>
      </c>
      <c r="K11" s="16" t="s">
        <v>85</v>
      </c>
      <c r="L11" s="17" t="s">
        <v>86</v>
      </c>
      <c r="M11" s="13">
        <v>432144.42</v>
      </c>
      <c r="N11" s="13">
        <f t="shared" si="0"/>
        <v>2634871.0083799749</v>
      </c>
      <c r="O11" s="18">
        <f t="shared" si="1"/>
        <v>1.100623138960809</v>
      </c>
      <c r="P11" s="19">
        <f t="shared" si="2"/>
        <v>265128.99162002513</v>
      </c>
      <c r="Q11" s="20"/>
      <c r="R11" s="13"/>
      <c r="S11" s="21"/>
      <c r="U11" s="13"/>
      <c r="V11" s="21"/>
      <c r="W11" s="13"/>
      <c r="X11" s="21"/>
      <c r="Y11" s="13"/>
      <c r="AA11" s="24">
        <v>9</v>
      </c>
      <c r="AB11" s="24" t="s">
        <v>92</v>
      </c>
      <c r="AC11" s="25" t="e">
        <f t="shared" si="3"/>
        <v>#REF!</v>
      </c>
      <c r="AD11" s="28">
        <v>2900000</v>
      </c>
      <c r="AE11" s="26" t="e">
        <f>HLOOKUP(J11,#REF!,45,0)</f>
        <v>#REF!</v>
      </c>
      <c r="AF11" s="26" t="e">
        <f>HLOOKUP(J11,#REF!,56,0)</f>
        <v>#REF!</v>
      </c>
      <c r="AG11" s="26" t="e">
        <f>HLOOKUP($J11,#REF!,135,0)</f>
        <v>#REF!</v>
      </c>
      <c r="AH11" s="26" t="e">
        <f>HLOOKUP($J11,'Lista de Itens - Proposta'!$H$5:$I$10,210,0)</f>
        <v>#N/A</v>
      </c>
      <c r="AI11" s="26" t="e">
        <f>HLOOKUP($J11,#REF!,211,0)</f>
        <v>#REF!</v>
      </c>
      <c r="AJ11" s="26" t="e">
        <f>HLOOKUP($J11,#REF!,102,0)</f>
        <v>#REF!</v>
      </c>
      <c r="AK11" s="26"/>
      <c r="AL11" s="26" t="e">
        <f>HLOOKUP($J11,#REF!,57,0)</f>
        <v>#REF!</v>
      </c>
      <c r="AM11" s="26" t="e">
        <f>HLOOKUP($J11,#REF!,77,0)</f>
        <v>#REF!</v>
      </c>
    </row>
    <row r="12" spans="2:39" ht="12.75" x14ac:dyDescent="0.2">
      <c r="B12" s="12" t="s">
        <v>131</v>
      </c>
      <c r="C12" s="13">
        <v>894208.38</v>
      </c>
      <c r="D12" s="13">
        <f>D11*C12/C11</f>
        <v>1393622.3592950446</v>
      </c>
      <c r="E12" s="13">
        <f>E11*C12/C11</f>
        <v>0</v>
      </c>
      <c r="J12" s="15">
        <v>10</v>
      </c>
      <c r="K12" s="16" t="s">
        <v>87</v>
      </c>
      <c r="L12" s="17" t="s">
        <v>88</v>
      </c>
      <c r="M12" s="13">
        <v>106494.28</v>
      </c>
      <c r="N12" s="13">
        <f t="shared" si="0"/>
        <v>649316.93652390421</v>
      </c>
      <c r="O12" s="18" t="e">
        <f t="shared" si="1"/>
        <v>#REF!</v>
      </c>
      <c r="P12" s="19" t="e">
        <f t="shared" si="2"/>
        <v>#REF!</v>
      </c>
      <c r="Q12" s="20"/>
      <c r="R12" s="13"/>
      <c r="S12" s="21"/>
      <c r="U12" s="13"/>
      <c r="V12" s="21"/>
      <c r="W12" s="13"/>
      <c r="X12" s="21"/>
      <c r="Y12" s="13"/>
      <c r="AA12" s="24">
        <v>10</v>
      </c>
      <c r="AB12" s="24" t="s">
        <v>134</v>
      </c>
      <c r="AC12" s="25" t="e">
        <f t="shared" si="3"/>
        <v>#REF!</v>
      </c>
      <c r="AD12" s="26" t="e">
        <f t="shared" ref="AD12:AD18" si="5">SUM(AE12:AM12)</f>
        <v>#REF!</v>
      </c>
      <c r="AE12" s="26" t="e">
        <f>HLOOKUP(J12,#REF!,45,0)</f>
        <v>#REF!</v>
      </c>
      <c r="AF12" s="26" t="e">
        <f>HLOOKUP(J12,#REF!,56,0)</f>
        <v>#REF!</v>
      </c>
      <c r="AG12" s="26" t="e">
        <f>HLOOKUP($J12,#REF!,135,0)</f>
        <v>#REF!</v>
      </c>
      <c r="AH12" s="26" t="e">
        <f>HLOOKUP($J12,'Lista de Itens - Proposta'!$H$5:$I$10,210,0)</f>
        <v>#N/A</v>
      </c>
      <c r="AI12" s="26" t="e">
        <f>HLOOKUP($J12,#REF!,211,0)</f>
        <v>#REF!</v>
      </c>
      <c r="AJ12" s="26" t="e">
        <f>HLOOKUP($J12,#REF!,102,0)</f>
        <v>#REF!</v>
      </c>
      <c r="AK12" s="26"/>
      <c r="AL12" s="26" t="e">
        <f>HLOOKUP($J12,#REF!,57,0)</f>
        <v>#REF!</v>
      </c>
      <c r="AM12" s="26" t="e">
        <f>HLOOKUP($J12,#REF!,77,0)</f>
        <v>#REF!</v>
      </c>
    </row>
    <row r="13" spans="2:39" ht="12.75" x14ac:dyDescent="0.2">
      <c r="C13" s="27">
        <f>C12/C11</f>
        <v>0.1687569474646938</v>
      </c>
      <c r="J13" s="15">
        <v>11</v>
      </c>
      <c r="K13" s="16" t="s">
        <v>89</v>
      </c>
      <c r="L13" s="17" t="s">
        <v>90</v>
      </c>
      <c r="M13" s="13">
        <v>0</v>
      </c>
      <c r="N13" s="13">
        <f t="shared" si="0"/>
        <v>0</v>
      </c>
      <c r="O13" s="18"/>
      <c r="P13" s="19" t="e">
        <f t="shared" si="2"/>
        <v>#REF!</v>
      </c>
      <c r="Q13" s="20"/>
      <c r="R13" s="13"/>
      <c r="S13" s="21"/>
      <c r="U13" s="13"/>
      <c r="V13" s="21"/>
      <c r="W13" s="13"/>
      <c r="X13" s="21"/>
      <c r="Y13" s="13"/>
      <c r="AA13" s="24">
        <v>11</v>
      </c>
      <c r="AB13" s="24" t="s">
        <v>137</v>
      </c>
      <c r="AC13" s="25" t="e">
        <f t="shared" si="3"/>
        <v>#REF!</v>
      </c>
      <c r="AD13" s="26" t="e">
        <f t="shared" si="5"/>
        <v>#REF!</v>
      </c>
      <c r="AE13" s="26" t="e">
        <f>HLOOKUP(J13,#REF!,45,0)</f>
        <v>#REF!</v>
      </c>
      <c r="AF13" s="26" t="e">
        <f>HLOOKUP(J13,#REF!,56,0)</f>
        <v>#REF!</v>
      </c>
      <c r="AG13" s="26" t="e">
        <f>HLOOKUP($J13,#REF!,135,0)</f>
        <v>#REF!</v>
      </c>
      <c r="AH13" s="26" t="e">
        <f>HLOOKUP($J13,'Lista de Itens - Proposta'!$H$5:$I$10,210,0)</f>
        <v>#N/A</v>
      </c>
      <c r="AI13" s="26" t="e">
        <f>HLOOKUP($J13,#REF!,211,0)</f>
        <v>#REF!</v>
      </c>
      <c r="AJ13" s="26" t="e">
        <f>HLOOKUP($J13,#REF!,102,0)</f>
        <v>#REF!</v>
      </c>
      <c r="AK13" s="26"/>
      <c r="AL13" s="26" t="e">
        <f>HLOOKUP($J13,#REF!,57,0)</f>
        <v>#REF!</v>
      </c>
      <c r="AM13" s="26" t="e">
        <f>HLOOKUP($J13,#REF!,77,0)</f>
        <v>#REF!</v>
      </c>
    </row>
    <row r="14" spans="2:39" ht="38.25" x14ac:dyDescent="0.2">
      <c r="J14" s="15">
        <v>12</v>
      </c>
      <c r="K14" s="16" t="s">
        <v>91</v>
      </c>
      <c r="L14" s="17" t="s">
        <v>77</v>
      </c>
      <c r="M14" s="13">
        <v>84311.71</v>
      </c>
      <c r="N14" s="13">
        <f t="shared" si="0"/>
        <v>514065.36811452999</v>
      </c>
      <c r="O14" s="18" t="e">
        <f>AD14/N14</f>
        <v>#REF!</v>
      </c>
      <c r="P14" s="19" t="e">
        <f t="shared" si="2"/>
        <v>#REF!</v>
      </c>
      <c r="Q14" s="20"/>
      <c r="R14" s="13"/>
      <c r="S14" s="21"/>
      <c r="U14" s="13"/>
      <c r="V14" s="21"/>
      <c r="W14" s="13"/>
      <c r="X14" s="21"/>
      <c r="Y14" s="13"/>
      <c r="AA14" s="24">
        <v>12</v>
      </c>
      <c r="AB14" s="24" t="s">
        <v>78</v>
      </c>
      <c r="AC14" s="25" t="e">
        <f t="shared" si="3"/>
        <v>#REF!</v>
      </c>
      <c r="AD14" s="26" t="e">
        <f t="shared" si="5"/>
        <v>#REF!</v>
      </c>
      <c r="AE14" s="26" t="e">
        <f>HLOOKUP(J14,#REF!,45,0)</f>
        <v>#REF!</v>
      </c>
      <c r="AF14" s="26" t="e">
        <f>HLOOKUP(J14,#REF!,56,0)</f>
        <v>#REF!</v>
      </c>
      <c r="AG14" s="26" t="e">
        <f>HLOOKUP($J14,#REF!,135,0)</f>
        <v>#REF!</v>
      </c>
      <c r="AH14" s="26" t="e">
        <f>HLOOKUP($J14,'Lista de Itens - Proposta'!$H$5:$I$10,210,0)</f>
        <v>#N/A</v>
      </c>
      <c r="AI14" s="26" t="e">
        <f>HLOOKUP($J14,#REF!,211,0)</f>
        <v>#REF!</v>
      </c>
      <c r="AJ14" s="26" t="e">
        <f>HLOOKUP($J14,#REF!,102,0)</f>
        <v>#REF!</v>
      </c>
      <c r="AK14" s="26"/>
      <c r="AL14" s="26" t="e">
        <f>HLOOKUP($J14,#REF!,57,0)</f>
        <v>#REF!</v>
      </c>
      <c r="AM14" s="26" t="e">
        <f>HLOOKUP($J14,#REF!,77,0)</f>
        <v>#REF!</v>
      </c>
    </row>
    <row r="15" spans="2:39" ht="38.25" x14ac:dyDescent="0.2">
      <c r="J15" s="15">
        <v>13</v>
      </c>
      <c r="K15" s="16" t="s">
        <v>79</v>
      </c>
      <c r="L15" s="17" t="s">
        <v>0</v>
      </c>
      <c r="M15" s="13">
        <v>84311.71</v>
      </c>
      <c r="N15" s="13">
        <f t="shared" si="0"/>
        <v>514065.36811452999</v>
      </c>
      <c r="O15" s="18" t="e">
        <f>AD15/N15</f>
        <v>#REF!</v>
      </c>
      <c r="P15" s="19" t="e">
        <f t="shared" si="2"/>
        <v>#REF!</v>
      </c>
      <c r="Q15" s="20"/>
      <c r="R15" s="13"/>
      <c r="S15" s="21"/>
      <c r="U15" s="13"/>
      <c r="V15" s="21"/>
      <c r="W15" s="13"/>
      <c r="X15" s="21"/>
      <c r="Y15" s="13"/>
      <c r="AA15" s="24">
        <v>13</v>
      </c>
      <c r="AB15" s="24" t="s">
        <v>1</v>
      </c>
      <c r="AC15" s="25" t="e">
        <f t="shared" si="3"/>
        <v>#REF!</v>
      </c>
      <c r="AD15" s="26" t="e">
        <f t="shared" si="5"/>
        <v>#REF!</v>
      </c>
      <c r="AE15" s="26" t="e">
        <f>HLOOKUP(J15,#REF!,45,0)</f>
        <v>#REF!</v>
      </c>
      <c r="AF15" s="26" t="e">
        <f>HLOOKUP(J15,#REF!,56,0)</f>
        <v>#REF!</v>
      </c>
      <c r="AG15" s="26" t="e">
        <f>HLOOKUP($J15,#REF!,135,0)</f>
        <v>#REF!</v>
      </c>
      <c r="AH15" s="26" t="e">
        <f>HLOOKUP($J15,'Lista de Itens - Proposta'!$H$5:$I$10,210,0)</f>
        <v>#N/A</v>
      </c>
      <c r="AI15" s="26" t="e">
        <f>HLOOKUP($J15,#REF!,211,0)</f>
        <v>#REF!</v>
      </c>
      <c r="AJ15" s="26" t="e">
        <f>HLOOKUP($J15,#REF!,102,0)</f>
        <v>#REF!</v>
      </c>
      <c r="AK15" s="26"/>
      <c r="AL15" s="26" t="e">
        <f>HLOOKUP($J15,#REF!,57,0)</f>
        <v>#REF!</v>
      </c>
      <c r="AM15" s="26" t="e">
        <f>HLOOKUP($J15,#REF!,77,0)</f>
        <v>#REF!</v>
      </c>
    </row>
    <row r="16" spans="2:39" ht="12.75" x14ac:dyDescent="0.2">
      <c r="B16" s="6"/>
      <c r="J16" s="15">
        <v>14</v>
      </c>
      <c r="K16" s="29" t="s">
        <v>2</v>
      </c>
      <c r="L16" s="30" t="s">
        <v>3</v>
      </c>
      <c r="M16" s="13">
        <v>0</v>
      </c>
      <c r="N16" s="13">
        <f t="shared" si="0"/>
        <v>0</v>
      </c>
      <c r="O16" s="21"/>
      <c r="P16" s="19" t="e">
        <f t="shared" si="2"/>
        <v>#REF!</v>
      </c>
      <c r="Q16" s="20"/>
      <c r="R16" s="13"/>
      <c r="S16" s="21"/>
      <c r="U16" s="13"/>
      <c r="V16" s="21"/>
      <c r="W16" s="13"/>
      <c r="X16" s="21"/>
      <c r="Y16" s="13"/>
      <c r="AA16" s="24">
        <v>14</v>
      </c>
      <c r="AB16" s="24" t="s">
        <v>4</v>
      </c>
      <c r="AC16" s="25" t="e">
        <f t="shared" si="3"/>
        <v>#REF!</v>
      </c>
      <c r="AD16" s="26" t="e">
        <f t="shared" si="5"/>
        <v>#REF!</v>
      </c>
      <c r="AE16" s="26" t="e">
        <f>HLOOKUP(J16,#REF!,45,0)</f>
        <v>#REF!</v>
      </c>
      <c r="AF16" s="26" t="e">
        <f>HLOOKUP(J16,#REF!,56,0)</f>
        <v>#REF!</v>
      </c>
      <c r="AG16" s="26" t="e">
        <f>HLOOKUP($J16,#REF!,135,0)</f>
        <v>#REF!</v>
      </c>
      <c r="AH16" s="26" t="e">
        <f>HLOOKUP($J16,'Lista de Itens - Proposta'!$H$5:$I$10,210,0)</f>
        <v>#N/A</v>
      </c>
      <c r="AI16" s="26" t="e">
        <f>HLOOKUP($J16,#REF!,211,0)</f>
        <v>#REF!</v>
      </c>
      <c r="AJ16" s="26" t="e">
        <f>HLOOKUP($J16,#REF!,102,0)</f>
        <v>#REF!</v>
      </c>
      <c r="AK16" s="26"/>
      <c r="AL16" s="26" t="e">
        <f>HLOOKUP($J16,#REF!,57,0)</f>
        <v>#REF!</v>
      </c>
      <c r="AM16" s="26" t="e">
        <f>HLOOKUP($J16,#REF!,77,0)</f>
        <v>#REF!</v>
      </c>
    </row>
    <row r="17" spans="2:39" ht="12.75" x14ac:dyDescent="0.2">
      <c r="B17" s="6"/>
      <c r="J17" s="15">
        <v>15</v>
      </c>
      <c r="K17" s="29" t="s">
        <v>5</v>
      </c>
      <c r="L17" s="30" t="s">
        <v>6</v>
      </c>
      <c r="M17" s="13">
        <v>0</v>
      </c>
      <c r="N17" s="13">
        <f t="shared" si="0"/>
        <v>0</v>
      </c>
      <c r="O17" s="21"/>
      <c r="P17" s="19" t="e">
        <f t="shared" si="2"/>
        <v>#REF!</v>
      </c>
      <c r="Q17" s="20"/>
      <c r="R17" s="13"/>
      <c r="S17" s="21"/>
      <c r="U17" s="13"/>
      <c r="V17" s="21"/>
      <c r="W17" s="13"/>
      <c r="X17" s="21"/>
      <c r="Y17" s="13"/>
      <c r="AA17" s="24">
        <v>15</v>
      </c>
      <c r="AB17" s="24" t="s">
        <v>7</v>
      </c>
      <c r="AC17" s="25" t="e">
        <f t="shared" si="3"/>
        <v>#REF!</v>
      </c>
      <c r="AD17" s="26" t="e">
        <f t="shared" si="5"/>
        <v>#REF!</v>
      </c>
      <c r="AE17" s="26" t="e">
        <f>HLOOKUP(J17,#REF!,45,0)</f>
        <v>#REF!</v>
      </c>
      <c r="AF17" s="26" t="e">
        <f>HLOOKUP(J17,#REF!,56,0)</f>
        <v>#REF!</v>
      </c>
      <c r="AG17" s="26" t="e">
        <f>HLOOKUP($J17,#REF!,135,0)</f>
        <v>#REF!</v>
      </c>
      <c r="AH17" s="26" t="e">
        <f>HLOOKUP($J17,'Lista de Itens - Proposta'!$H$5:$I$10,210,0)</f>
        <v>#N/A</v>
      </c>
      <c r="AI17" s="26" t="e">
        <f>HLOOKUP($J17,#REF!,211,0)</f>
        <v>#REF!</v>
      </c>
      <c r="AJ17" s="26" t="e">
        <f>HLOOKUP($J17,#REF!,102,0)</f>
        <v>#REF!</v>
      </c>
      <c r="AK17" s="26"/>
      <c r="AL17" s="26" t="e">
        <f>HLOOKUP($J17,#REF!,57,0)</f>
        <v>#REF!</v>
      </c>
      <c r="AM17" s="26" t="e">
        <f>HLOOKUP($J17,#REF!,77,0)</f>
        <v>#REF!</v>
      </c>
    </row>
    <row r="18" spans="2:39" ht="12.75" x14ac:dyDescent="0.2">
      <c r="B18" s="31" t="s">
        <v>128</v>
      </c>
      <c r="C18" s="19">
        <f>C3</f>
        <v>18455526.870000001</v>
      </c>
      <c r="J18" s="15">
        <v>16</v>
      </c>
      <c r="K18" s="29" t="s">
        <v>8</v>
      </c>
      <c r="L18" s="30" t="s">
        <v>9</v>
      </c>
      <c r="M18" s="13">
        <v>0</v>
      </c>
      <c r="N18" s="13">
        <f t="shared" si="0"/>
        <v>0</v>
      </c>
      <c r="O18" s="21"/>
      <c r="P18" s="19" t="e">
        <f t="shared" si="2"/>
        <v>#REF!</v>
      </c>
      <c r="Q18" s="20"/>
      <c r="R18" s="13"/>
      <c r="S18" s="21"/>
      <c r="U18" s="13"/>
      <c r="V18" s="21"/>
      <c r="W18" s="13"/>
      <c r="X18" s="21"/>
      <c r="Y18" s="13"/>
      <c r="AA18" s="24">
        <v>16</v>
      </c>
      <c r="AB18" s="24" t="s">
        <v>10</v>
      </c>
      <c r="AC18" s="25" t="e">
        <f t="shared" si="3"/>
        <v>#REF!</v>
      </c>
      <c r="AD18" s="26" t="e">
        <f t="shared" si="5"/>
        <v>#REF!</v>
      </c>
      <c r="AE18" s="26" t="e">
        <f>HLOOKUP(J18,#REF!,45,0)</f>
        <v>#REF!</v>
      </c>
      <c r="AF18" s="26" t="e">
        <f>HLOOKUP(J18,#REF!,56,0)</f>
        <v>#REF!</v>
      </c>
      <c r="AG18" s="26" t="e">
        <f>HLOOKUP($J18,#REF!,135,0)</f>
        <v>#REF!</v>
      </c>
      <c r="AH18" s="26" t="e">
        <f>HLOOKUP($J18,'Lista de Itens - Proposta'!$H$5:$I$10,210,0)</f>
        <v>#N/A</v>
      </c>
      <c r="AI18" s="26" t="e">
        <f>HLOOKUP($J18,#REF!,211,0)</f>
        <v>#REF!</v>
      </c>
      <c r="AJ18" s="26" t="e">
        <f>HLOOKUP($J18,#REF!,102,0)</f>
        <v>#REF!</v>
      </c>
      <c r="AK18" s="26"/>
      <c r="AL18" s="26" t="e">
        <f>HLOOKUP($J18,#REF!,57,0)</f>
        <v>#REF!</v>
      </c>
      <c r="AM18" s="26" t="e">
        <f>HLOOKUP($J18,#REF!,77,0)</f>
        <v>#REF!</v>
      </c>
    </row>
    <row r="19" spans="2:39" ht="12.75" x14ac:dyDescent="0.2">
      <c r="B19" s="31" t="s">
        <v>131</v>
      </c>
      <c r="C19" s="13">
        <f>C18*C5</f>
        <v>3026885.54</v>
      </c>
      <c r="J19" s="15">
        <v>17</v>
      </c>
      <c r="K19" s="32"/>
      <c r="L19" s="30" t="s">
        <v>11</v>
      </c>
      <c r="M19" s="13">
        <v>0</v>
      </c>
      <c r="N19" s="13">
        <f t="shared" si="0"/>
        <v>0</v>
      </c>
      <c r="O19" s="21"/>
      <c r="P19" s="19">
        <f t="shared" si="2"/>
        <v>125000</v>
      </c>
      <c r="Q19" s="20"/>
      <c r="R19" s="13"/>
      <c r="S19" s="21"/>
      <c r="U19" s="13"/>
      <c r="V19" s="21"/>
      <c r="W19" s="13"/>
      <c r="X19" s="21"/>
      <c r="Y19" s="13"/>
      <c r="AA19" s="24">
        <v>17</v>
      </c>
      <c r="AB19" s="24" t="s">
        <v>12</v>
      </c>
      <c r="AC19" s="25" t="e">
        <f t="shared" si="3"/>
        <v>#REF!</v>
      </c>
      <c r="AD19" s="28">
        <v>125000</v>
      </c>
      <c r="AE19" s="26" t="e">
        <f>HLOOKUP(J19,#REF!,45,0)</f>
        <v>#REF!</v>
      </c>
      <c r="AF19" s="26" t="e">
        <f>HLOOKUP(J19,#REF!,56,0)</f>
        <v>#REF!</v>
      </c>
      <c r="AG19" s="26" t="e">
        <f>HLOOKUP($J19,#REF!,135,0)</f>
        <v>#REF!</v>
      </c>
      <c r="AH19" s="26" t="e">
        <f>HLOOKUP($J19,'Lista de Itens - Proposta'!$H$5:$I$10,210,0)</f>
        <v>#N/A</v>
      </c>
      <c r="AI19" s="26" t="e">
        <f>HLOOKUP($J19,#REF!,211,0)</f>
        <v>#REF!</v>
      </c>
      <c r="AJ19" s="26" t="e">
        <f>HLOOKUP($J19,#REF!,102,0)</f>
        <v>#REF!</v>
      </c>
      <c r="AK19" s="26"/>
      <c r="AL19" s="26" t="e">
        <f>HLOOKUP($J19,#REF!,57,0)</f>
        <v>#REF!</v>
      </c>
      <c r="AM19" s="26" t="e">
        <f>HLOOKUP($J19,#REF!,77,0)</f>
        <v>#REF!</v>
      </c>
    </row>
    <row r="20" spans="2:39" ht="12.75" x14ac:dyDescent="0.2">
      <c r="B20" s="31" t="s">
        <v>131</v>
      </c>
      <c r="C20" s="13">
        <f>C18*C9</f>
        <v>2991599.9987516119</v>
      </c>
      <c r="J20" s="15">
        <v>18</v>
      </c>
      <c r="K20" s="29" t="s">
        <v>13</v>
      </c>
      <c r="L20" s="30" t="s">
        <v>14</v>
      </c>
      <c r="M20" s="13">
        <v>0</v>
      </c>
      <c r="N20" s="13">
        <f t="shared" si="0"/>
        <v>0</v>
      </c>
      <c r="O20" s="21"/>
      <c r="P20" s="19" t="e">
        <f t="shared" si="2"/>
        <v>#REF!</v>
      </c>
      <c r="Q20" s="20"/>
      <c r="R20" s="13"/>
      <c r="S20" s="21"/>
      <c r="U20" s="13"/>
      <c r="V20" s="21"/>
      <c r="W20" s="13"/>
      <c r="X20" s="21"/>
      <c r="Y20" s="13"/>
      <c r="AA20" s="24">
        <v>18</v>
      </c>
      <c r="AB20" s="24" t="s">
        <v>15</v>
      </c>
      <c r="AC20" s="25" t="e">
        <f t="shared" si="3"/>
        <v>#REF!</v>
      </c>
      <c r="AD20" s="26" t="e">
        <f>SUM(AE20:AM20)</f>
        <v>#REF!</v>
      </c>
      <c r="AE20" s="26" t="e">
        <f>HLOOKUP(J20,#REF!,45,0)</f>
        <v>#REF!</v>
      </c>
      <c r="AF20" s="26" t="e">
        <f>HLOOKUP(J20,#REF!,56,0)</f>
        <v>#REF!</v>
      </c>
      <c r="AG20" s="26" t="e">
        <f>HLOOKUP($J20,#REF!,135,0)</f>
        <v>#REF!</v>
      </c>
      <c r="AH20" s="26" t="e">
        <f>HLOOKUP($J20,'Lista de Itens - Proposta'!$H$5:$I$10,210,0)</f>
        <v>#N/A</v>
      </c>
      <c r="AI20" s="26" t="e">
        <f>HLOOKUP($J20,#REF!,211,0)</f>
        <v>#REF!</v>
      </c>
      <c r="AJ20" s="26" t="e">
        <f>HLOOKUP($J20,#REF!,102,0)</f>
        <v>#REF!</v>
      </c>
      <c r="AK20" s="26"/>
      <c r="AL20" s="26" t="e">
        <f>HLOOKUP($J20,#REF!,57,0)</f>
        <v>#REF!</v>
      </c>
      <c r="AM20" s="26" t="e">
        <f>HLOOKUP($J20,#REF!,77,0)</f>
        <v>#REF!</v>
      </c>
    </row>
    <row r="21" spans="2:39" x14ac:dyDescent="0.2">
      <c r="B21" s="31" t="s">
        <v>131</v>
      </c>
      <c r="C21" s="13">
        <f>C18*C13</f>
        <v>3114498.3784338352</v>
      </c>
      <c r="J21" s="33"/>
      <c r="K21" s="34"/>
      <c r="L21" s="35"/>
      <c r="M21" s="13"/>
      <c r="N21" s="13"/>
      <c r="O21" s="21"/>
      <c r="P21" s="13"/>
      <c r="Q21" s="20"/>
      <c r="R21" s="13"/>
      <c r="S21" s="21"/>
      <c r="U21" s="13"/>
      <c r="V21" s="21"/>
      <c r="W21" s="13"/>
      <c r="X21" s="21"/>
      <c r="Y21" s="13"/>
      <c r="AA21" s="24"/>
      <c r="AB21" s="24"/>
      <c r="AC21" s="25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2:39" x14ac:dyDescent="0.2">
      <c r="J22" s="36"/>
      <c r="K22" s="36"/>
      <c r="L22" s="37" t="s">
        <v>93</v>
      </c>
      <c r="M22" s="38">
        <f>SUM(M3:M21)</f>
        <v>3026885.5399999996</v>
      </c>
      <c r="N22" s="39">
        <f>SUM(N3:N21)</f>
        <v>18455526.870000001</v>
      </c>
      <c r="O22" s="40" t="e">
        <f>P22/N22</f>
        <v>#REF!</v>
      </c>
      <c r="P22" s="39" t="e">
        <f>SUM(P3:P21)</f>
        <v>#REF!</v>
      </c>
      <c r="Q22" s="41"/>
      <c r="R22" s="39">
        <f>SUM(R3:R11)</f>
        <v>15138261.161749534</v>
      </c>
      <c r="S22" s="42"/>
      <c r="U22" s="39">
        <f>SUM(U3:U11)</f>
        <v>-534691.80650651152</v>
      </c>
      <c r="V22" s="40">
        <f>U22/W22</f>
        <v>-4.7793284123131677E-2</v>
      </c>
      <c r="W22" s="39">
        <f>SUM(W3:W11)</f>
        <v>11187592.908011185</v>
      </c>
      <c r="X22" s="40" t="e">
        <f>Y22/W22</f>
        <v>#REF!</v>
      </c>
      <c r="Y22" s="39" t="e">
        <f>SUM(Y3:Y11)</f>
        <v>#REF!</v>
      </c>
      <c r="AA22" s="43"/>
      <c r="AB22" s="43"/>
      <c r="AC22" s="44" t="e">
        <f>AD22/AD$22</f>
        <v>#REF!</v>
      </c>
      <c r="AD22" s="45" t="e">
        <f t="shared" ref="AD22:AM22" si="6">SUM(AD3:AD21)</f>
        <v>#REF!</v>
      </c>
      <c r="AE22" s="45" t="e">
        <f t="shared" si="6"/>
        <v>#REF!</v>
      </c>
      <c r="AF22" s="45" t="e">
        <f t="shared" si="6"/>
        <v>#REF!</v>
      </c>
      <c r="AG22" s="45" t="e">
        <f t="shared" si="6"/>
        <v>#REF!</v>
      </c>
      <c r="AH22" s="45" t="e">
        <f t="shared" si="6"/>
        <v>#N/A</v>
      </c>
      <c r="AI22" s="45" t="e">
        <f t="shared" si="6"/>
        <v>#REF!</v>
      </c>
      <c r="AJ22" s="45" t="e">
        <f t="shared" si="6"/>
        <v>#REF!</v>
      </c>
      <c r="AK22" s="45">
        <f t="shared" si="6"/>
        <v>0</v>
      </c>
      <c r="AL22" s="45" t="e">
        <f t="shared" si="6"/>
        <v>#REF!</v>
      </c>
      <c r="AM22" s="45" t="e">
        <f t="shared" si="6"/>
        <v>#REF!</v>
      </c>
    </row>
    <row r="23" spans="2:39" x14ac:dyDescent="0.2">
      <c r="M23" s="46"/>
    </row>
    <row r="24" spans="2:39" x14ac:dyDescent="0.2">
      <c r="AD24" s="39" t="e">
        <f>#REF!+AD11+AD19</f>
        <v>#REF!</v>
      </c>
      <c r="AE24" s="39" t="e">
        <f>#REF!</f>
        <v>#REF!</v>
      </c>
      <c r="AF24" s="39" t="e">
        <f>#REF!</f>
        <v>#REF!</v>
      </c>
      <c r="AG24" s="39" t="e">
        <f>#REF!</f>
        <v>#REF!</v>
      </c>
      <c r="AH24" s="39" t="e">
        <f>#REF!</f>
        <v>#REF!</v>
      </c>
      <c r="AI24" s="39" t="e">
        <f>#REF!</f>
        <v>#REF!</v>
      </c>
      <c r="AJ24" s="39" t="e">
        <f>#REF!</f>
        <v>#REF!</v>
      </c>
      <c r="AK24" s="39" t="e">
        <f>#REF!</f>
        <v>#REF!</v>
      </c>
      <c r="AL24" s="39" t="e">
        <f>#REF!</f>
        <v>#REF!</v>
      </c>
      <c r="AM24" s="39" t="e">
        <f>#REF!</f>
        <v>#REF!</v>
      </c>
    </row>
    <row r="26" spans="2:39" x14ac:dyDescent="0.2">
      <c r="M26" s="1" t="s">
        <v>16</v>
      </c>
      <c r="N26" s="47" t="e">
        <f>AD24</f>
        <v>#REF!</v>
      </c>
      <c r="O26" s="47"/>
      <c r="P26" s="47"/>
      <c r="AD26" s="48" t="e">
        <f>AD24/$AD24</f>
        <v>#REF!</v>
      </c>
      <c r="AE26" s="48" t="e">
        <f t="shared" ref="AE26:AM26" si="7">AE24/($AD24-$AD$11-$AD$19)</f>
        <v>#REF!</v>
      </c>
      <c r="AF26" s="48" t="e">
        <f t="shared" si="7"/>
        <v>#REF!</v>
      </c>
      <c r="AG26" s="48" t="e">
        <f t="shared" si="7"/>
        <v>#REF!</v>
      </c>
      <c r="AH26" s="48" t="e">
        <f t="shared" si="7"/>
        <v>#REF!</v>
      </c>
      <c r="AI26" s="48" t="e">
        <f t="shared" si="7"/>
        <v>#REF!</v>
      </c>
      <c r="AJ26" s="48" t="e">
        <f t="shared" si="7"/>
        <v>#REF!</v>
      </c>
      <c r="AK26" s="48" t="e">
        <f t="shared" si="7"/>
        <v>#REF!</v>
      </c>
      <c r="AL26" s="48" t="e">
        <f t="shared" si="7"/>
        <v>#REF!</v>
      </c>
      <c r="AM26" s="48" t="e">
        <f t="shared" si="7"/>
        <v>#REF!</v>
      </c>
    </row>
    <row r="27" spans="2:39" x14ac:dyDescent="0.2">
      <c r="M27" s="1" t="s">
        <v>17</v>
      </c>
      <c r="N27" s="47">
        <f>N22</f>
        <v>18455526.870000001</v>
      </c>
      <c r="O27" s="47"/>
      <c r="P27" s="47"/>
      <c r="AD27" s="48"/>
      <c r="AE27" s="48" t="e">
        <f>(AE24+AK24)/($AD24-$AD$11-$AD$19)</f>
        <v>#REF!</v>
      </c>
      <c r="AF27" s="48" t="e">
        <f>(AF24+AD11)/($AD24-$AD$19)</f>
        <v>#REF!</v>
      </c>
    </row>
    <row r="28" spans="2:39" x14ac:dyDescent="0.2">
      <c r="N28" s="47" t="e">
        <f>N26-N27</f>
        <v>#REF!</v>
      </c>
      <c r="O28" s="46"/>
      <c r="P28" s="46"/>
      <c r="AD28" s="48"/>
    </row>
    <row r="29" spans="2:39" x14ac:dyDescent="0.2">
      <c r="N29" s="49" t="e">
        <f>N28/N27</f>
        <v>#REF!</v>
      </c>
      <c r="O29" s="49"/>
      <c r="P29" s="49"/>
      <c r="AD29" s="48"/>
      <c r="AE29" s="48"/>
    </row>
    <row r="31" spans="2:39" x14ac:dyDescent="0.2">
      <c r="M31" s="1" t="s">
        <v>18</v>
      </c>
      <c r="N31" s="47" t="e">
        <f>AD24-AD12-AD21</f>
        <v>#REF!</v>
      </c>
      <c r="O31" s="47"/>
      <c r="P31" s="47"/>
      <c r="AD31" s="50" t="s">
        <v>19</v>
      </c>
      <c r="AE31" s="46" t="e">
        <f>AE24+AH24+AI24+AJ24+AM24+AK24</f>
        <v>#REF!</v>
      </c>
      <c r="AF31" s="51" t="e">
        <f>AE31/$AE33</f>
        <v>#REF!</v>
      </c>
    </row>
    <row r="32" spans="2:39" x14ac:dyDescent="0.2">
      <c r="M32" s="1" t="s">
        <v>17</v>
      </c>
      <c r="N32" s="47">
        <f>N22</f>
        <v>18455526.870000001</v>
      </c>
      <c r="O32" s="47"/>
      <c r="P32" s="47"/>
      <c r="AD32" s="50" t="s">
        <v>20</v>
      </c>
      <c r="AE32" s="46" t="e">
        <f>AG24+AL24+AF24</f>
        <v>#REF!</v>
      </c>
      <c r="AF32" s="51" t="e">
        <f>AE32/$AE33</f>
        <v>#REF!</v>
      </c>
    </row>
    <row r="33" spans="13:32" x14ac:dyDescent="0.2">
      <c r="N33" s="47" t="e">
        <f>N31-N32</f>
        <v>#REF!</v>
      </c>
      <c r="O33" s="46"/>
      <c r="P33" s="46"/>
      <c r="AD33" s="46"/>
      <c r="AE33" s="46" t="e">
        <f>SUM(AE31:AE32)</f>
        <v>#REF!</v>
      </c>
      <c r="AF33" s="51" t="e">
        <f>SUM(AF31:AF32)</f>
        <v>#REF!</v>
      </c>
    </row>
    <row r="34" spans="13:32" x14ac:dyDescent="0.2">
      <c r="N34" s="49" t="e">
        <f>N33/N32</f>
        <v>#REF!</v>
      </c>
      <c r="O34" s="49"/>
      <c r="P34" s="49"/>
    </row>
    <row r="35" spans="13:32" x14ac:dyDescent="0.2">
      <c r="AD35" s="39" t="e">
        <f>#REF!</f>
        <v>#REF!</v>
      </c>
    </row>
    <row r="36" spans="13:32" x14ac:dyDescent="0.2">
      <c r="M36" s="1" t="s">
        <v>18</v>
      </c>
      <c r="N36" s="47" t="e">
        <f>AD24-AD12-AD21</f>
        <v>#REF!</v>
      </c>
      <c r="O36" s="47"/>
      <c r="P36" s="47"/>
    </row>
    <row r="37" spans="13:32" x14ac:dyDescent="0.2">
      <c r="M37" s="1" t="s">
        <v>21</v>
      </c>
      <c r="N37" s="47">
        <f>N22-N6-N7</f>
        <v>14965219.782637615</v>
      </c>
      <c r="O37" s="47"/>
      <c r="P37" s="47"/>
      <c r="AD37" s="47"/>
    </row>
    <row r="38" spans="13:32" x14ac:dyDescent="0.2">
      <c r="N38" s="47" t="e">
        <f>N36-N37</f>
        <v>#REF!</v>
      </c>
      <c r="O38" s="46"/>
      <c r="P38" s="46"/>
    </row>
    <row r="39" spans="13:32" x14ac:dyDescent="0.2">
      <c r="N39" s="49" t="e">
        <f>N38/N37</f>
        <v>#REF!</v>
      </c>
      <c r="O39" s="49"/>
      <c r="P39" s="49"/>
      <c r="AD39" s="46"/>
    </row>
    <row r="40" spans="13:32" x14ac:dyDescent="0.2">
      <c r="AD40" s="49"/>
    </row>
    <row r="41" spans="13:32" x14ac:dyDescent="0.2">
      <c r="M41" s="1" t="s">
        <v>16</v>
      </c>
      <c r="N41" s="47" t="e">
        <f>AD24</f>
        <v>#REF!</v>
      </c>
      <c r="O41" s="47"/>
      <c r="P41" s="47"/>
    </row>
    <row r="42" spans="13:32" x14ac:dyDescent="0.2">
      <c r="M42" s="1" t="s">
        <v>21</v>
      </c>
      <c r="N42" s="47">
        <f>N22-N6-N7</f>
        <v>14965219.782637615</v>
      </c>
      <c r="O42" s="47"/>
      <c r="P42" s="47"/>
    </row>
    <row r="43" spans="13:32" x14ac:dyDescent="0.2">
      <c r="N43" s="47" t="e">
        <f>N41-N42</f>
        <v>#REF!</v>
      </c>
      <c r="O43" s="46"/>
      <c r="P43" s="46"/>
    </row>
    <row r="44" spans="13:32" x14ac:dyDescent="0.2">
      <c r="N44" s="49" t="e">
        <f>N43/N42</f>
        <v>#REF!</v>
      </c>
      <c r="O44" s="49"/>
      <c r="P44" s="49"/>
    </row>
  </sheetData>
  <customSheetViews>
    <customSheetView guid="{C7001A0C-A2C7-41AD-BEB5-0B8325456304}" showPageBreaks="1" printArea="1" hiddenColumns="1">
      <selection activeCell="E15" sqref="E15"/>
      <colBreaks count="1" manualBreakCount="1">
        <brk id="9" max="1048575" man="1"/>
      </colBreaks>
      <pageMargins left="0" right="0" top="0" bottom="0" header="0.51181102362204722" footer="0.51181102362204722"/>
      <printOptions horizontalCentered="1"/>
      <pageSetup paperSize="9" orientation="portrait" r:id="rId1"/>
      <headerFooter alignWithMargins="0"/>
    </customSheetView>
    <customSheetView guid="{EA72A035-2AEF-43E1-80BD-D3EB3E62D166}" showPageBreaks="1" printArea="1" hiddenColumns="1">
      <selection activeCell="E15" sqref="E15"/>
      <colBreaks count="1" manualBreakCount="1">
        <brk id="9" max="1048575" man="1"/>
      </colBreaks>
      <pageMargins left="0" right="0" top="0" bottom="0" header="0.51181102362204722" footer="0.51181102362204722"/>
      <printOptions horizontalCentered="1"/>
      <pageSetup paperSize="9" orientation="portrait" r:id="rId2"/>
      <headerFooter alignWithMargins="0"/>
    </customSheetView>
    <customSheetView guid="{FD537D99-44D4-46FD-90D5-09E80FD0703C}" showPageBreaks="1" printArea="1" hiddenColumns="1">
      <selection activeCell="E15" sqref="E15"/>
      <colBreaks count="1" manualBreakCount="1">
        <brk id="9" max="1048575" man="1"/>
      </colBreaks>
      <pageMargins left="0" right="0" top="0" bottom="0" header="0.51181102362204722" footer="0.51181102362204722"/>
      <printOptions horizontalCentered="1"/>
      <pageSetup paperSize="9" orientation="portrait" r:id="rId3"/>
      <headerFooter alignWithMargins="0"/>
    </customSheetView>
    <customSheetView guid="{70153094-DEB3-47AA-ADB4-B602D30AAFBD}" hiddenColumns="1">
      <selection activeCell="E15" sqref="E15"/>
      <colBreaks count="1" manualBreakCount="1">
        <brk id="9" max="1048575" man="1"/>
      </colBreaks>
      <pageMargins left="0" right="0" top="0" bottom="0" header="0.51181102362204722" footer="0.51181102362204722"/>
      <printOptions horizontalCentered="1"/>
      <pageSetup paperSize="9" orientation="portrait" r:id="rId4"/>
      <headerFooter alignWithMargins="0"/>
    </customSheetView>
    <customSheetView guid="{92AA110C-BC8C-424D-A531-A361CCE51708}" showPageBreaks="1" printArea="1" hiddenColumns="1">
      <colBreaks count="1" manualBreakCount="1">
        <brk id="9" max="1048575" man="1"/>
      </colBreaks>
      <pageMargins left="0" right="0" top="0" bottom="0" header="0.51181102362204722" footer="0.51181102362204722"/>
      <printOptions horizontalCentered="1"/>
      <pageSetup paperSize="9" orientation="portrait" r:id="rId5"/>
      <headerFooter alignWithMargins="0">
        <oddHeader>&amp;L&amp;G
&amp;C&amp;12
&amp;"Arial,Negrito"Anexo IV
Planilha de Preços de Referência - &amp;A</oddHeader>
      </headerFooter>
    </customSheetView>
  </customSheetViews>
  <phoneticPr fontId="22" type="noConversion"/>
  <printOptions horizontalCentered="1"/>
  <pageMargins left="0" right="0" top="0" bottom="0" header="0.51181102362204722" footer="0.51181102362204722"/>
  <pageSetup paperSize="9" orientation="portrait" r:id="rId6"/>
  <headerFooter alignWithMargins="0">
    <oddHeader>&amp;L&amp;G
&amp;C&amp;12
&amp;"Arial,Negrito"Anexo IV
Planilha de Preços Referenciais - &amp;A</oddHeader>
  </headerFooter>
  <colBreaks count="1" manualBreakCount="1">
    <brk id="9" max="1048575" man="1"/>
  </colBreaks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indexed="41"/>
    <outlinePr summaryBelow="0" summaryRight="0"/>
  </sheetPr>
  <dimension ref="A2:AJ55"/>
  <sheetViews>
    <sheetView workbookViewId="0"/>
  </sheetViews>
  <sheetFormatPr defaultRowHeight="11.25" outlineLevelRow="1" x14ac:dyDescent="0.2"/>
  <cols>
    <col min="1" max="2" width="9.140625" style="1"/>
    <col min="3" max="3" width="17" style="1" bestFit="1" customWidth="1"/>
    <col min="4" max="4" width="3.7109375" style="1" bestFit="1" customWidth="1"/>
    <col min="5" max="5" width="4.42578125" style="1" customWidth="1"/>
    <col min="6" max="6" width="7.7109375" style="1" bestFit="1" customWidth="1"/>
    <col min="7" max="7" width="10.5703125" style="1" bestFit="1" customWidth="1"/>
    <col min="8" max="8" width="13.5703125" style="1" bestFit="1" customWidth="1"/>
    <col min="9" max="9" width="12" style="1" bestFit="1" customWidth="1"/>
    <col min="10" max="10" width="6.5703125" style="1" bestFit="1" customWidth="1"/>
    <col min="11" max="11" width="7.5703125" style="1" bestFit="1" customWidth="1"/>
    <col min="12" max="12" width="6.42578125" style="1" bestFit="1" customWidth="1"/>
    <col min="13" max="13" width="6.85546875" style="1" bestFit="1" customWidth="1"/>
    <col min="14" max="14" width="10.5703125" style="1" bestFit="1" customWidth="1"/>
    <col min="15" max="15" width="13.5703125" style="1" bestFit="1" customWidth="1"/>
    <col min="16" max="16" width="6.5703125" style="1" bestFit="1" customWidth="1"/>
    <col min="17" max="18" width="6.42578125" style="1" customWidth="1"/>
    <col min="19" max="19" width="6" style="1" bestFit="1" customWidth="1"/>
    <col min="20" max="20" width="9.7109375" style="1" bestFit="1" customWidth="1"/>
    <col min="21" max="21" width="12.5703125" style="1" bestFit="1" customWidth="1"/>
    <col min="22" max="22" width="5.7109375" style="1" bestFit="1" customWidth="1"/>
    <col min="23" max="24" width="5.5703125" style="1" bestFit="1" customWidth="1"/>
    <col min="25" max="25" width="6" style="1" bestFit="1" customWidth="1"/>
    <col min="26" max="26" width="9.85546875" style="1" bestFit="1" customWidth="1"/>
    <col min="27" max="27" width="12.140625" style="1" bestFit="1" customWidth="1"/>
    <col min="28" max="28" width="5.7109375" style="1" bestFit="1" customWidth="1"/>
    <col min="29" max="30" width="5.5703125" style="1" bestFit="1" customWidth="1"/>
    <col min="31" max="31" width="6" style="1" bestFit="1" customWidth="1"/>
    <col min="32" max="32" width="9.85546875" style="1" bestFit="1" customWidth="1"/>
    <col min="33" max="33" width="12.140625" style="1" bestFit="1" customWidth="1"/>
    <col min="34" max="34" width="5.7109375" style="1" bestFit="1" customWidth="1"/>
    <col min="35" max="35" width="5.5703125" style="1" bestFit="1" customWidth="1"/>
    <col min="36" max="36" width="6.85546875" style="1" bestFit="1" customWidth="1"/>
    <col min="37" max="258" width="9.140625" style="1"/>
    <col min="259" max="259" width="17" style="1" bestFit="1" customWidth="1"/>
    <col min="260" max="260" width="3.7109375" style="1" bestFit="1" customWidth="1"/>
    <col min="261" max="261" width="4.42578125" style="1" customWidth="1"/>
    <col min="262" max="262" width="7.7109375" style="1" bestFit="1" customWidth="1"/>
    <col min="263" max="263" width="10.5703125" style="1" bestFit="1" customWidth="1"/>
    <col min="264" max="264" width="13.5703125" style="1" bestFit="1" customWidth="1"/>
    <col min="265" max="265" width="12" style="1" bestFit="1" customWidth="1"/>
    <col min="266" max="266" width="6.5703125" style="1" bestFit="1" customWidth="1"/>
    <col min="267" max="267" width="7.5703125" style="1" bestFit="1" customWidth="1"/>
    <col min="268" max="268" width="6.42578125" style="1" bestFit="1" customWidth="1"/>
    <col min="269" max="269" width="6.85546875" style="1" bestFit="1" customWidth="1"/>
    <col min="270" max="270" width="10.5703125" style="1" bestFit="1" customWidth="1"/>
    <col min="271" max="271" width="13.5703125" style="1" bestFit="1" customWidth="1"/>
    <col min="272" max="272" width="6.5703125" style="1" bestFit="1" customWidth="1"/>
    <col min="273" max="274" width="6.42578125" style="1" customWidth="1"/>
    <col min="275" max="275" width="6" style="1" bestFit="1" customWidth="1"/>
    <col min="276" max="276" width="9.7109375" style="1" bestFit="1" customWidth="1"/>
    <col min="277" max="277" width="12.5703125" style="1" bestFit="1" customWidth="1"/>
    <col min="278" max="278" width="5.7109375" style="1" bestFit="1" customWidth="1"/>
    <col min="279" max="280" width="5.5703125" style="1" bestFit="1" customWidth="1"/>
    <col min="281" max="281" width="6" style="1" bestFit="1" customWidth="1"/>
    <col min="282" max="282" width="9.85546875" style="1" bestFit="1" customWidth="1"/>
    <col min="283" max="283" width="12.140625" style="1" bestFit="1" customWidth="1"/>
    <col min="284" max="284" width="5.7109375" style="1" bestFit="1" customWidth="1"/>
    <col min="285" max="286" width="5.5703125" style="1" bestFit="1" customWidth="1"/>
    <col min="287" max="287" width="6" style="1" bestFit="1" customWidth="1"/>
    <col min="288" max="288" width="9.85546875" style="1" bestFit="1" customWidth="1"/>
    <col min="289" max="289" width="12.140625" style="1" bestFit="1" customWidth="1"/>
    <col min="290" max="290" width="5.7109375" style="1" bestFit="1" customWidth="1"/>
    <col min="291" max="291" width="5.5703125" style="1" bestFit="1" customWidth="1"/>
    <col min="292" max="292" width="6.85546875" style="1" bestFit="1" customWidth="1"/>
    <col min="293" max="514" width="9.140625" style="1"/>
    <col min="515" max="515" width="17" style="1" bestFit="1" customWidth="1"/>
    <col min="516" max="516" width="3.7109375" style="1" bestFit="1" customWidth="1"/>
    <col min="517" max="517" width="4.42578125" style="1" customWidth="1"/>
    <col min="518" max="518" width="7.7109375" style="1" bestFit="1" customWidth="1"/>
    <col min="519" max="519" width="10.5703125" style="1" bestFit="1" customWidth="1"/>
    <col min="520" max="520" width="13.5703125" style="1" bestFit="1" customWidth="1"/>
    <col min="521" max="521" width="12" style="1" bestFit="1" customWidth="1"/>
    <col min="522" max="522" width="6.5703125" style="1" bestFit="1" customWidth="1"/>
    <col min="523" max="523" width="7.5703125" style="1" bestFit="1" customWidth="1"/>
    <col min="524" max="524" width="6.42578125" style="1" bestFit="1" customWidth="1"/>
    <col min="525" max="525" width="6.85546875" style="1" bestFit="1" customWidth="1"/>
    <col min="526" max="526" width="10.5703125" style="1" bestFit="1" customWidth="1"/>
    <col min="527" max="527" width="13.5703125" style="1" bestFit="1" customWidth="1"/>
    <col min="528" max="528" width="6.5703125" style="1" bestFit="1" customWidth="1"/>
    <col min="529" max="530" width="6.42578125" style="1" customWidth="1"/>
    <col min="531" max="531" width="6" style="1" bestFit="1" customWidth="1"/>
    <col min="532" max="532" width="9.7109375" style="1" bestFit="1" customWidth="1"/>
    <col min="533" max="533" width="12.5703125" style="1" bestFit="1" customWidth="1"/>
    <col min="534" max="534" width="5.7109375" style="1" bestFit="1" customWidth="1"/>
    <col min="535" max="536" width="5.5703125" style="1" bestFit="1" customWidth="1"/>
    <col min="537" max="537" width="6" style="1" bestFit="1" customWidth="1"/>
    <col min="538" max="538" width="9.85546875" style="1" bestFit="1" customWidth="1"/>
    <col min="539" max="539" width="12.140625" style="1" bestFit="1" customWidth="1"/>
    <col min="540" max="540" width="5.7109375" style="1" bestFit="1" customWidth="1"/>
    <col min="541" max="542" width="5.5703125" style="1" bestFit="1" customWidth="1"/>
    <col min="543" max="543" width="6" style="1" bestFit="1" customWidth="1"/>
    <col min="544" max="544" width="9.85546875" style="1" bestFit="1" customWidth="1"/>
    <col min="545" max="545" width="12.140625" style="1" bestFit="1" customWidth="1"/>
    <col min="546" max="546" width="5.7109375" style="1" bestFit="1" customWidth="1"/>
    <col min="547" max="547" width="5.5703125" style="1" bestFit="1" customWidth="1"/>
    <col min="548" max="548" width="6.85546875" style="1" bestFit="1" customWidth="1"/>
    <col min="549" max="770" width="9.140625" style="1"/>
    <col min="771" max="771" width="17" style="1" bestFit="1" customWidth="1"/>
    <col min="772" max="772" width="3.7109375" style="1" bestFit="1" customWidth="1"/>
    <col min="773" max="773" width="4.42578125" style="1" customWidth="1"/>
    <col min="774" max="774" width="7.7109375" style="1" bestFit="1" customWidth="1"/>
    <col min="775" max="775" width="10.5703125" style="1" bestFit="1" customWidth="1"/>
    <col min="776" max="776" width="13.5703125" style="1" bestFit="1" customWidth="1"/>
    <col min="777" max="777" width="12" style="1" bestFit="1" customWidth="1"/>
    <col min="778" max="778" width="6.5703125" style="1" bestFit="1" customWidth="1"/>
    <col min="779" max="779" width="7.5703125" style="1" bestFit="1" customWidth="1"/>
    <col min="780" max="780" width="6.42578125" style="1" bestFit="1" customWidth="1"/>
    <col min="781" max="781" width="6.85546875" style="1" bestFit="1" customWidth="1"/>
    <col min="782" max="782" width="10.5703125" style="1" bestFit="1" customWidth="1"/>
    <col min="783" max="783" width="13.5703125" style="1" bestFit="1" customWidth="1"/>
    <col min="784" max="784" width="6.5703125" style="1" bestFit="1" customWidth="1"/>
    <col min="785" max="786" width="6.42578125" style="1" customWidth="1"/>
    <col min="787" max="787" width="6" style="1" bestFit="1" customWidth="1"/>
    <col min="788" max="788" width="9.7109375" style="1" bestFit="1" customWidth="1"/>
    <col min="789" max="789" width="12.5703125" style="1" bestFit="1" customWidth="1"/>
    <col min="790" max="790" width="5.7109375" style="1" bestFit="1" customWidth="1"/>
    <col min="791" max="792" width="5.5703125" style="1" bestFit="1" customWidth="1"/>
    <col min="793" max="793" width="6" style="1" bestFit="1" customWidth="1"/>
    <col min="794" max="794" width="9.85546875" style="1" bestFit="1" customWidth="1"/>
    <col min="795" max="795" width="12.140625" style="1" bestFit="1" customWidth="1"/>
    <col min="796" max="796" width="5.7109375" style="1" bestFit="1" customWidth="1"/>
    <col min="797" max="798" width="5.5703125" style="1" bestFit="1" customWidth="1"/>
    <col min="799" max="799" width="6" style="1" bestFit="1" customWidth="1"/>
    <col min="800" max="800" width="9.85546875" style="1" bestFit="1" customWidth="1"/>
    <col min="801" max="801" width="12.140625" style="1" bestFit="1" customWidth="1"/>
    <col min="802" max="802" width="5.7109375" style="1" bestFit="1" customWidth="1"/>
    <col min="803" max="803" width="5.5703125" style="1" bestFit="1" customWidth="1"/>
    <col min="804" max="804" width="6.85546875" style="1" bestFit="1" customWidth="1"/>
    <col min="805" max="1026" width="9.140625" style="1"/>
    <col min="1027" max="1027" width="17" style="1" bestFit="1" customWidth="1"/>
    <col min="1028" max="1028" width="3.7109375" style="1" bestFit="1" customWidth="1"/>
    <col min="1029" max="1029" width="4.42578125" style="1" customWidth="1"/>
    <col min="1030" max="1030" width="7.7109375" style="1" bestFit="1" customWidth="1"/>
    <col min="1031" max="1031" width="10.5703125" style="1" bestFit="1" customWidth="1"/>
    <col min="1032" max="1032" width="13.5703125" style="1" bestFit="1" customWidth="1"/>
    <col min="1033" max="1033" width="12" style="1" bestFit="1" customWidth="1"/>
    <col min="1034" max="1034" width="6.5703125" style="1" bestFit="1" customWidth="1"/>
    <col min="1035" max="1035" width="7.5703125" style="1" bestFit="1" customWidth="1"/>
    <col min="1036" max="1036" width="6.42578125" style="1" bestFit="1" customWidth="1"/>
    <col min="1037" max="1037" width="6.85546875" style="1" bestFit="1" customWidth="1"/>
    <col min="1038" max="1038" width="10.5703125" style="1" bestFit="1" customWidth="1"/>
    <col min="1039" max="1039" width="13.5703125" style="1" bestFit="1" customWidth="1"/>
    <col min="1040" max="1040" width="6.5703125" style="1" bestFit="1" customWidth="1"/>
    <col min="1041" max="1042" width="6.42578125" style="1" customWidth="1"/>
    <col min="1043" max="1043" width="6" style="1" bestFit="1" customWidth="1"/>
    <col min="1044" max="1044" width="9.7109375" style="1" bestFit="1" customWidth="1"/>
    <col min="1045" max="1045" width="12.5703125" style="1" bestFit="1" customWidth="1"/>
    <col min="1046" max="1046" width="5.7109375" style="1" bestFit="1" customWidth="1"/>
    <col min="1047" max="1048" width="5.5703125" style="1" bestFit="1" customWidth="1"/>
    <col min="1049" max="1049" width="6" style="1" bestFit="1" customWidth="1"/>
    <col min="1050" max="1050" width="9.85546875" style="1" bestFit="1" customWidth="1"/>
    <col min="1051" max="1051" width="12.140625" style="1" bestFit="1" customWidth="1"/>
    <col min="1052" max="1052" width="5.7109375" style="1" bestFit="1" customWidth="1"/>
    <col min="1053" max="1054" width="5.5703125" style="1" bestFit="1" customWidth="1"/>
    <col min="1055" max="1055" width="6" style="1" bestFit="1" customWidth="1"/>
    <col min="1056" max="1056" width="9.85546875" style="1" bestFit="1" customWidth="1"/>
    <col min="1057" max="1057" width="12.140625" style="1" bestFit="1" customWidth="1"/>
    <col min="1058" max="1058" width="5.7109375" style="1" bestFit="1" customWidth="1"/>
    <col min="1059" max="1059" width="5.5703125" style="1" bestFit="1" customWidth="1"/>
    <col min="1060" max="1060" width="6.85546875" style="1" bestFit="1" customWidth="1"/>
    <col min="1061" max="1282" width="9.140625" style="1"/>
    <col min="1283" max="1283" width="17" style="1" bestFit="1" customWidth="1"/>
    <col min="1284" max="1284" width="3.7109375" style="1" bestFit="1" customWidth="1"/>
    <col min="1285" max="1285" width="4.42578125" style="1" customWidth="1"/>
    <col min="1286" max="1286" width="7.7109375" style="1" bestFit="1" customWidth="1"/>
    <col min="1287" max="1287" width="10.5703125" style="1" bestFit="1" customWidth="1"/>
    <col min="1288" max="1288" width="13.5703125" style="1" bestFit="1" customWidth="1"/>
    <col min="1289" max="1289" width="12" style="1" bestFit="1" customWidth="1"/>
    <col min="1290" max="1290" width="6.5703125" style="1" bestFit="1" customWidth="1"/>
    <col min="1291" max="1291" width="7.5703125" style="1" bestFit="1" customWidth="1"/>
    <col min="1292" max="1292" width="6.42578125" style="1" bestFit="1" customWidth="1"/>
    <col min="1293" max="1293" width="6.85546875" style="1" bestFit="1" customWidth="1"/>
    <col min="1294" max="1294" width="10.5703125" style="1" bestFit="1" customWidth="1"/>
    <col min="1295" max="1295" width="13.5703125" style="1" bestFit="1" customWidth="1"/>
    <col min="1296" max="1296" width="6.5703125" style="1" bestFit="1" customWidth="1"/>
    <col min="1297" max="1298" width="6.42578125" style="1" customWidth="1"/>
    <col min="1299" max="1299" width="6" style="1" bestFit="1" customWidth="1"/>
    <col min="1300" max="1300" width="9.7109375" style="1" bestFit="1" customWidth="1"/>
    <col min="1301" max="1301" width="12.5703125" style="1" bestFit="1" customWidth="1"/>
    <col min="1302" max="1302" width="5.7109375" style="1" bestFit="1" customWidth="1"/>
    <col min="1303" max="1304" width="5.5703125" style="1" bestFit="1" customWidth="1"/>
    <col min="1305" max="1305" width="6" style="1" bestFit="1" customWidth="1"/>
    <col min="1306" max="1306" width="9.85546875" style="1" bestFit="1" customWidth="1"/>
    <col min="1307" max="1307" width="12.140625" style="1" bestFit="1" customWidth="1"/>
    <col min="1308" max="1308" width="5.7109375" style="1" bestFit="1" customWidth="1"/>
    <col min="1309" max="1310" width="5.5703125" style="1" bestFit="1" customWidth="1"/>
    <col min="1311" max="1311" width="6" style="1" bestFit="1" customWidth="1"/>
    <col min="1312" max="1312" width="9.85546875" style="1" bestFit="1" customWidth="1"/>
    <col min="1313" max="1313" width="12.140625" style="1" bestFit="1" customWidth="1"/>
    <col min="1314" max="1314" width="5.7109375" style="1" bestFit="1" customWidth="1"/>
    <col min="1315" max="1315" width="5.5703125" style="1" bestFit="1" customWidth="1"/>
    <col min="1316" max="1316" width="6.85546875" style="1" bestFit="1" customWidth="1"/>
    <col min="1317" max="1538" width="9.140625" style="1"/>
    <col min="1539" max="1539" width="17" style="1" bestFit="1" customWidth="1"/>
    <col min="1540" max="1540" width="3.7109375" style="1" bestFit="1" customWidth="1"/>
    <col min="1541" max="1541" width="4.42578125" style="1" customWidth="1"/>
    <col min="1542" max="1542" width="7.7109375" style="1" bestFit="1" customWidth="1"/>
    <col min="1543" max="1543" width="10.5703125" style="1" bestFit="1" customWidth="1"/>
    <col min="1544" max="1544" width="13.5703125" style="1" bestFit="1" customWidth="1"/>
    <col min="1545" max="1545" width="12" style="1" bestFit="1" customWidth="1"/>
    <col min="1546" max="1546" width="6.5703125" style="1" bestFit="1" customWidth="1"/>
    <col min="1547" max="1547" width="7.5703125" style="1" bestFit="1" customWidth="1"/>
    <col min="1548" max="1548" width="6.42578125" style="1" bestFit="1" customWidth="1"/>
    <col min="1549" max="1549" width="6.85546875" style="1" bestFit="1" customWidth="1"/>
    <col min="1550" max="1550" width="10.5703125" style="1" bestFit="1" customWidth="1"/>
    <col min="1551" max="1551" width="13.5703125" style="1" bestFit="1" customWidth="1"/>
    <col min="1552" max="1552" width="6.5703125" style="1" bestFit="1" customWidth="1"/>
    <col min="1553" max="1554" width="6.42578125" style="1" customWidth="1"/>
    <col min="1555" max="1555" width="6" style="1" bestFit="1" customWidth="1"/>
    <col min="1556" max="1556" width="9.7109375" style="1" bestFit="1" customWidth="1"/>
    <col min="1557" max="1557" width="12.5703125" style="1" bestFit="1" customWidth="1"/>
    <col min="1558" max="1558" width="5.7109375" style="1" bestFit="1" customWidth="1"/>
    <col min="1559" max="1560" width="5.5703125" style="1" bestFit="1" customWidth="1"/>
    <col min="1561" max="1561" width="6" style="1" bestFit="1" customWidth="1"/>
    <col min="1562" max="1562" width="9.85546875" style="1" bestFit="1" customWidth="1"/>
    <col min="1563" max="1563" width="12.140625" style="1" bestFit="1" customWidth="1"/>
    <col min="1564" max="1564" width="5.7109375" style="1" bestFit="1" customWidth="1"/>
    <col min="1565" max="1566" width="5.5703125" style="1" bestFit="1" customWidth="1"/>
    <col min="1567" max="1567" width="6" style="1" bestFit="1" customWidth="1"/>
    <col min="1568" max="1568" width="9.85546875" style="1" bestFit="1" customWidth="1"/>
    <col min="1569" max="1569" width="12.140625" style="1" bestFit="1" customWidth="1"/>
    <col min="1570" max="1570" width="5.7109375" style="1" bestFit="1" customWidth="1"/>
    <col min="1571" max="1571" width="5.5703125" style="1" bestFit="1" customWidth="1"/>
    <col min="1572" max="1572" width="6.85546875" style="1" bestFit="1" customWidth="1"/>
    <col min="1573" max="1794" width="9.140625" style="1"/>
    <col min="1795" max="1795" width="17" style="1" bestFit="1" customWidth="1"/>
    <col min="1796" max="1796" width="3.7109375" style="1" bestFit="1" customWidth="1"/>
    <col min="1797" max="1797" width="4.42578125" style="1" customWidth="1"/>
    <col min="1798" max="1798" width="7.7109375" style="1" bestFit="1" customWidth="1"/>
    <col min="1799" max="1799" width="10.5703125" style="1" bestFit="1" customWidth="1"/>
    <col min="1800" max="1800" width="13.5703125" style="1" bestFit="1" customWidth="1"/>
    <col min="1801" max="1801" width="12" style="1" bestFit="1" customWidth="1"/>
    <col min="1802" max="1802" width="6.5703125" style="1" bestFit="1" customWidth="1"/>
    <col min="1803" max="1803" width="7.5703125" style="1" bestFit="1" customWidth="1"/>
    <col min="1804" max="1804" width="6.42578125" style="1" bestFit="1" customWidth="1"/>
    <col min="1805" max="1805" width="6.85546875" style="1" bestFit="1" customWidth="1"/>
    <col min="1806" max="1806" width="10.5703125" style="1" bestFit="1" customWidth="1"/>
    <col min="1807" max="1807" width="13.5703125" style="1" bestFit="1" customWidth="1"/>
    <col min="1808" max="1808" width="6.5703125" style="1" bestFit="1" customWidth="1"/>
    <col min="1809" max="1810" width="6.42578125" style="1" customWidth="1"/>
    <col min="1811" max="1811" width="6" style="1" bestFit="1" customWidth="1"/>
    <col min="1812" max="1812" width="9.7109375" style="1" bestFit="1" customWidth="1"/>
    <col min="1813" max="1813" width="12.5703125" style="1" bestFit="1" customWidth="1"/>
    <col min="1814" max="1814" width="5.7109375" style="1" bestFit="1" customWidth="1"/>
    <col min="1815" max="1816" width="5.5703125" style="1" bestFit="1" customWidth="1"/>
    <col min="1817" max="1817" width="6" style="1" bestFit="1" customWidth="1"/>
    <col min="1818" max="1818" width="9.85546875" style="1" bestFit="1" customWidth="1"/>
    <col min="1819" max="1819" width="12.140625" style="1" bestFit="1" customWidth="1"/>
    <col min="1820" max="1820" width="5.7109375" style="1" bestFit="1" customWidth="1"/>
    <col min="1821" max="1822" width="5.5703125" style="1" bestFit="1" customWidth="1"/>
    <col min="1823" max="1823" width="6" style="1" bestFit="1" customWidth="1"/>
    <col min="1824" max="1824" width="9.85546875" style="1" bestFit="1" customWidth="1"/>
    <col min="1825" max="1825" width="12.140625" style="1" bestFit="1" customWidth="1"/>
    <col min="1826" max="1826" width="5.7109375" style="1" bestFit="1" customWidth="1"/>
    <col min="1827" max="1827" width="5.5703125" style="1" bestFit="1" customWidth="1"/>
    <col min="1828" max="1828" width="6.85546875" style="1" bestFit="1" customWidth="1"/>
    <col min="1829" max="2050" width="9.140625" style="1"/>
    <col min="2051" max="2051" width="17" style="1" bestFit="1" customWidth="1"/>
    <col min="2052" max="2052" width="3.7109375" style="1" bestFit="1" customWidth="1"/>
    <col min="2053" max="2053" width="4.42578125" style="1" customWidth="1"/>
    <col min="2054" max="2054" width="7.7109375" style="1" bestFit="1" customWidth="1"/>
    <col min="2055" max="2055" width="10.5703125" style="1" bestFit="1" customWidth="1"/>
    <col min="2056" max="2056" width="13.5703125" style="1" bestFit="1" customWidth="1"/>
    <col min="2057" max="2057" width="12" style="1" bestFit="1" customWidth="1"/>
    <col min="2058" max="2058" width="6.5703125" style="1" bestFit="1" customWidth="1"/>
    <col min="2059" max="2059" width="7.5703125" style="1" bestFit="1" customWidth="1"/>
    <col min="2060" max="2060" width="6.42578125" style="1" bestFit="1" customWidth="1"/>
    <col min="2061" max="2061" width="6.85546875" style="1" bestFit="1" customWidth="1"/>
    <col min="2062" max="2062" width="10.5703125" style="1" bestFit="1" customWidth="1"/>
    <col min="2063" max="2063" width="13.5703125" style="1" bestFit="1" customWidth="1"/>
    <col min="2064" max="2064" width="6.5703125" style="1" bestFit="1" customWidth="1"/>
    <col min="2065" max="2066" width="6.42578125" style="1" customWidth="1"/>
    <col min="2067" max="2067" width="6" style="1" bestFit="1" customWidth="1"/>
    <col min="2068" max="2068" width="9.7109375" style="1" bestFit="1" customWidth="1"/>
    <col min="2069" max="2069" width="12.5703125" style="1" bestFit="1" customWidth="1"/>
    <col min="2070" max="2070" width="5.7109375" style="1" bestFit="1" customWidth="1"/>
    <col min="2071" max="2072" width="5.5703125" style="1" bestFit="1" customWidth="1"/>
    <col min="2073" max="2073" width="6" style="1" bestFit="1" customWidth="1"/>
    <col min="2074" max="2074" width="9.85546875" style="1" bestFit="1" customWidth="1"/>
    <col min="2075" max="2075" width="12.140625" style="1" bestFit="1" customWidth="1"/>
    <col min="2076" max="2076" width="5.7109375" style="1" bestFit="1" customWidth="1"/>
    <col min="2077" max="2078" width="5.5703125" style="1" bestFit="1" customWidth="1"/>
    <col min="2079" max="2079" width="6" style="1" bestFit="1" customWidth="1"/>
    <col min="2080" max="2080" width="9.85546875" style="1" bestFit="1" customWidth="1"/>
    <col min="2081" max="2081" width="12.140625" style="1" bestFit="1" customWidth="1"/>
    <col min="2082" max="2082" width="5.7109375" style="1" bestFit="1" customWidth="1"/>
    <col min="2083" max="2083" width="5.5703125" style="1" bestFit="1" customWidth="1"/>
    <col min="2084" max="2084" width="6.85546875" style="1" bestFit="1" customWidth="1"/>
    <col min="2085" max="2306" width="9.140625" style="1"/>
    <col min="2307" max="2307" width="17" style="1" bestFit="1" customWidth="1"/>
    <col min="2308" max="2308" width="3.7109375" style="1" bestFit="1" customWidth="1"/>
    <col min="2309" max="2309" width="4.42578125" style="1" customWidth="1"/>
    <col min="2310" max="2310" width="7.7109375" style="1" bestFit="1" customWidth="1"/>
    <col min="2311" max="2311" width="10.5703125" style="1" bestFit="1" customWidth="1"/>
    <col min="2312" max="2312" width="13.5703125" style="1" bestFit="1" customWidth="1"/>
    <col min="2313" max="2313" width="12" style="1" bestFit="1" customWidth="1"/>
    <col min="2314" max="2314" width="6.5703125" style="1" bestFit="1" customWidth="1"/>
    <col min="2315" max="2315" width="7.5703125" style="1" bestFit="1" customWidth="1"/>
    <col min="2316" max="2316" width="6.42578125" style="1" bestFit="1" customWidth="1"/>
    <col min="2317" max="2317" width="6.85546875" style="1" bestFit="1" customWidth="1"/>
    <col min="2318" max="2318" width="10.5703125" style="1" bestFit="1" customWidth="1"/>
    <col min="2319" max="2319" width="13.5703125" style="1" bestFit="1" customWidth="1"/>
    <col min="2320" max="2320" width="6.5703125" style="1" bestFit="1" customWidth="1"/>
    <col min="2321" max="2322" width="6.42578125" style="1" customWidth="1"/>
    <col min="2323" max="2323" width="6" style="1" bestFit="1" customWidth="1"/>
    <col min="2324" max="2324" width="9.7109375" style="1" bestFit="1" customWidth="1"/>
    <col min="2325" max="2325" width="12.5703125" style="1" bestFit="1" customWidth="1"/>
    <col min="2326" max="2326" width="5.7109375" style="1" bestFit="1" customWidth="1"/>
    <col min="2327" max="2328" width="5.5703125" style="1" bestFit="1" customWidth="1"/>
    <col min="2329" max="2329" width="6" style="1" bestFit="1" customWidth="1"/>
    <col min="2330" max="2330" width="9.85546875" style="1" bestFit="1" customWidth="1"/>
    <col min="2331" max="2331" width="12.140625" style="1" bestFit="1" customWidth="1"/>
    <col min="2332" max="2332" width="5.7109375" style="1" bestFit="1" customWidth="1"/>
    <col min="2333" max="2334" width="5.5703125" style="1" bestFit="1" customWidth="1"/>
    <col min="2335" max="2335" width="6" style="1" bestFit="1" customWidth="1"/>
    <col min="2336" max="2336" width="9.85546875" style="1" bestFit="1" customWidth="1"/>
    <col min="2337" max="2337" width="12.140625" style="1" bestFit="1" customWidth="1"/>
    <col min="2338" max="2338" width="5.7109375" style="1" bestFit="1" customWidth="1"/>
    <col min="2339" max="2339" width="5.5703125" style="1" bestFit="1" customWidth="1"/>
    <col min="2340" max="2340" width="6.85546875" style="1" bestFit="1" customWidth="1"/>
    <col min="2341" max="2562" width="9.140625" style="1"/>
    <col min="2563" max="2563" width="17" style="1" bestFit="1" customWidth="1"/>
    <col min="2564" max="2564" width="3.7109375" style="1" bestFit="1" customWidth="1"/>
    <col min="2565" max="2565" width="4.42578125" style="1" customWidth="1"/>
    <col min="2566" max="2566" width="7.7109375" style="1" bestFit="1" customWidth="1"/>
    <col min="2567" max="2567" width="10.5703125" style="1" bestFit="1" customWidth="1"/>
    <col min="2568" max="2568" width="13.5703125" style="1" bestFit="1" customWidth="1"/>
    <col min="2569" max="2569" width="12" style="1" bestFit="1" customWidth="1"/>
    <col min="2570" max="2570" width="6.5703125" style="1" bestFit="1" customWidth="1"/>
    <col min="2571" max="2571" width="7.5703125" style="1" bestFit="1" customWidth="1"/>
    <col min="2572" max="2572" width="6.42578125" style="1" bestFit="1" customWidth="1"/>
    <col min="2573" max="2573" width="6.85546875" style="1" bestFit="1" customWidth="1"/>
    <col min="2574" max="2574" width="10.5703125" style="1" bestFit="1" customWidth="1"/>
    <col min="2575" max="2575" width="13.5703125" style="1" bestFit="1" customWidth="1"/>
    <col min="2576" max="2576" width="6.5703125" style="1" bestFit="1" customWidth="1"/>
    <col min="2577" max="2578" width="6.42578125" style="1" customWidth="1"/>
    <col min="2579" max="2579" width="6" style="1" bestFit="1" customWidth="1"/>
    <col min="2580" max="2580" width="9.7109375" style="1" bestFit="1" customWidth="1"/>
    <col min="2581" max="2581" width="12.5703125" style="1" bestFit="1" customWidth="1"/>
    <col min="2582" max="2582" width="5.7109375" style="1" bestFit="1" customWidth="1"/>
    <col min="2583" max="2584" width="5.5703125" style="1" bestFit="1" customWidth="1"/>
    <col min="2585" max="2585" width="6" style="1" bestFit="1" customWidth="1"/>
    <col min="2586" max="2586" width="9.85546875" style="1" bestFit="1" customWidth="1"/>
    <col min="2587" max="2587" width="12.140625" style="1" bestFit="1" customWidth="1"/>
    <col min="2588" max="2588" width="5.7109375" style="1" bestFit="1" customWidth="1"/>
    <col min="2589" max="2590" width="5.5703125" style="1" bestFit="1" customWidth="1"/>
    <col min="2591" max="2591" width="6" style="1" bestFit="1" customWidth="1"/>
    <col min="2592" max="2592" width="9.85546875" style="1" bestFit="1" customWidth="1"/>
    <col min="2593" max="2593" width="12.140625" style="1" bestFit="1" customWidth="1"/>
    <col min="2594" max="2594" width="5.7109375" style="1" bestFit="1" customWidth="1"/>
    <col min="2595" max="2595" width="5.5703125" style="1" bestFit="1" customWidth="1"/>
    <col min="2596" max="2596" width="6.85546875" style="1" bestFit="1" customWidth="1"/>
    <col min="2597" max="2818" width="9.140625" style="1"/>
    <col min="2819" max="2819" width="17" style="1" bestFit="1" customWidth="1"/>
    <col min="2820" max="2820" width="3.7109375" style="1" bestFit="1" customWidth="1"/>
    <col min="2821" max="2821" width="4.42578125" style="1" customWidth="1"/>
    <col min="2822" max="2822" width="7.7109375" style="1" bestFit="1" customWidth="1"/>
    <col min="2823" max="2823" width="10.5703125" style="1" bestFit="1" customWidth="1"/>
    <col min="2824" max="2824" width="13.5703125" style="1" bestFit="1" customWidth="1"/>
    <col min="2825" max="2825" width="12" style="1" bestFit="1" customWidth="1"/>
    <col min="2826" max="2826" width="6.5703125" style="1" bestFit="1" customWidth="1"/>
    <col min="2827" max="2827" width="7.5703125" style="1" bestFit="1" customWidth="1"/>
    <col min="2828" max="2828" width="6.42578125" style="1" bestFit="1" customWidth="1"/>
    <col min="2829" max="2829" width="6.85546875" style="1" bestFit="1" customWidth="1"/>
    <col min="2830" max="2830" width="10.5703125" style="1" bestFit="1" customWidth="1"/>
    <col min="2831" max="2831" width="13.5703125" style="1" bestFit="1" customWidth="1"/>
    <col min="2832" max="2832" width="6.5703125" style="1" bestFit="1" customWidth="1"/>
    <col min="2833" max="2834" width="6.42578125" style="1" customWidth="1"/>
    <col min="2835" max="2835" width="6" style="1" bestFit="1" customWidth="1"/>
    <col min="2836" max="2836" width="9.7109375" style="1" bestFit="1" customWidth="1"/>
    <col min="2837" max="2837" width="12.5703125" style="1" bestFit="1" customWidth="1"/>
    <col min="2838" max="2838" width="5.7109375" style="1" bestFit="1" customWidth="1"/>
    <col min="2839" max="2840" width="5.5703125" style="1" bestFit="1" customWidth="1"/>
    <col min="2841" max="2841" width="6" style="1" bestFit="1" customWidth="1"/>
    <col min="2842" max="2842" width="9.85546875" style="1" bestFit="1" customWidth="1"/>
    <col min="2843" max="2843" width="12.140625" style="1" bestFit="1" customWidth="1"/>
    <col min="2844" max="2844" width="5.7109375" style="1" bestFit="1" customWidth="1"/>
    <col min="2845" max="2846" width="5.5703125" style="1" bestFit="1" customWidth="1"/>
    <col min="2847" max="2847" width="6" style="1" bestFit="1" customWidth="1"/>
    <col min="2848" max="2848" width="9.85546875" style="1" bestFit="1" customWidth="1"/>
    <col min="2849" max="2849" width="12.140625" style="1" bestFit="1" customWidth="1"/>
    <col min="2850" max="2850" width="5.7109375" style="1" bestFit="1" customWidth="1"/>
    <col min="2851" max="2851" width="5.5703125" style="1" bestFit="1" customWidth="1"/>
    <col min="2852" max="2852" width="6.85546875" style="1" bestFit="1" customWidth="1"/>
    <col min="2853" max="3074" width="9.140625" style="1"/>
    <col min="3075" max="3075" width="17" style="1" bestFit="1" customWidth="1"/>
    <col min="3076" max="3076" width="3.7109375" style="1" bestFit="1" customWidth="1"/>
    <col min="3077" max="3077" width="4.42578125" style="1" customWidth="1"/>
    <col min="3078" max="3078" width="7.7109375" style="1" bestFit="1" customWidth="1"/>
    <col min="3079" max="3079" width="10.5703125" style="1" bestFit="1" customWidth="1"/>
    <col min="3080" max="3080" width="13.5703125" style="1" bestFit="1" customWidth="1"/>
    <col min="3081" max="3081" width="12" style="1" bestFit="1" customWidth="1"/>
    <col min="3082" max="3082" width="6.5703125" style="1" bestFit="1" customWidth="1"/>
    <col min="3083" max="3083" width="7.5703125" style="1" bestFit="1" customWidth="1"/>
    <col min="3084" max="3084" width="6.42578125" style="1" bestFit="1" customWidth="1"/>
    <col min="3085" max="3085" width="6.85546875" style="1" bestFit="1" customWidth="1"/>
    <col min="3086" max="3086" width="10.5703125" style="1" bestFit="1" customWidth="1"/>
    <col min="3087" max="3087" width="13.5703125" style="1" bestFit="1" customWidth="1"/>
    <col min="3088" max="3088" width="6.5703125" style="1" bestFit="1" customWidth="1"/>
    <col min="3089" max="3090" width="6.42578125" style="1" customWidth="1"/>
    <col min="3091" max="3091" width="6" style="1" bestFit="1" customWidth="1"/>
    <col min="3092" max="3092" width="9.7109375" style="1" bestFit="1" customWidth="1"/>
    <col min="3093" max="3093" width="12.5703125" style="1" bestFit="1" customWidth="1"/>
    <col min="3094" max="3094" width="5.7109375" style="1" bestFit="1" customWidth="1"/>
    <col min="3095" max="3096" width="5.5703125" style="1" bestFit="1" customWidth="1"/>
    <col min="3097" max="3097" width="6" style="1" bestFit="1" customWidth="1"/>
    <col min="3098" max="3098" width="9.85546875" style="1" bestFit="1" customWidth="1"/>
    <col min="3099" max="3099" width="12.140625" style="1" bestFit="1" customWidth="1"/>
    <col min="3100" max="3100" width="5.7109375" style="1" bestFit="1" customWidth="1"/>
    <col min="3101" max="3102" width="5.5703125" style="1" bestFit="1" customWidth="1"/>
    <col min="3103" max="3103" width="6" style="1" bestFit="1" customWidth="1"/>
    <col min="3104" max="3104" width="9.85546875" style="1" bestFit="1" customWidth="1"/>
    <col min="3105" max="3105" width="12.140625" style="1" bestFit="1" customWidth="1"/>
    <col min="3106" max="3106" width="5.7109375" style="1" bestFit="1" customWidth="1"/>
    <col min="3107" max="3107" width="5.5703125" style="1" bestFit="1" customWidth="1"/>
    <col min="3108" max="3108" width="6.85546875" style="1" bestFit="1" customWidth="1"/>
    <col min="3109" max="3330" width="9.140625" style="1"/>
    <col min="3331" max="3331" width="17" style="1" bestFit="1" customWidth="1"/>
    <col min="3332" max="3332" width="3.7109375" style="1" bestFit="1" customWidth="1"/>
    <col min="3333" max="3333" width="4.42578125" style="1" customWidth="1"/>
    <col min="3334" max="3334" width="7.7109375" style="1" bestFit="1" customWidth="1"/>
    <col min="3335" max="3335" width="10.5703125" style="1" bestFit="1" customWidth="1"/>
    <col min="3336" max="3336" width="13.5703125" style="1" bestFit="1" customWidth="1"/>
    <col min="3337" max="3337" width="12" style="1" bestFit="1" customWidth="1"/>
    <col min="3338" max="3338" width="6.5703125" style="1" bestFit="1" customWidth="1"/>
    <col min="3339" max="3339" width="7.5703125" style="1" bestFit="1" customWidth="1"/>
    <col min="3340" max="3340" width="6.42578125" style="1" bestFit="1" customWidth="1"/>
    <col min="3341" max="3341" width="6.85546875" style="1" bestFit="1" customWidth="1"/>
    <col min="3342" max="3342" width="10.5703125" style="1" bestFit="1" customWidth="1"/>
    <col min="3343" max="3343" width="13.5703125" style="1" bestFit="1" customWidth="1"/>
    <col min="3344" max="3344" width="6.5703125" style="1" bestFit="1" customWidth="1"/>
    <col min="3345" max="3346" width="6.42578125" style="1" customWidth="1"/>
    <col min="3347" max="3347" width="6" style="1" bestFit="1" customWidth="1"/>
    <col min="3348" max="3348" width="9.7109375" style="1" bestFit="1" customWidth="1"/>
    <col min="3349" max="3349" width="12.5703125" style="1" bestFit="1" customWidth="1"/>
    <col min="3350" max="3350" width="5.7109375" style="1" bestFit="1" customWidth="1"/>
    <col min="3351" max="3352" width="5.5703125" style="1" bestFit="1" customWidth="1"/>
    <col min="3353" max="3353" width="6" style="1" bestFit="1" customWidth="1"/>
    <col min="3354" max="3354" width="9.85546875" style="1" bestFit="1" customWidth="1"/>
    <col min="3355" max="3355" width="12.140625" style="1" bestFit="1" customWidth="1"/>
    <col min="3356" max="3356" width="5.7109375" style="1" bestFit="1" customWidth="1"/>
    <col min="3357" max="3358" width="5.5703125" style="1" bestFit="1" customWidth="1"/>
    <col min="3359" max="3359" width="6" style="1" bestFit="1" customWidth="1"/>
    <col min="3360" max="3360" width="9.85546875" style="1" bestFit="1" customWidth="1"/>
    <col min="3361" max="3361" width="12.140625" style="1" bestFit="1" customWidth="1"/>
    <col min="3362" max="3362" width="5.7109375" style="1" bestFit="1" customWidth="1"/>
    <col min="3363" max="3363" width="5.5703125" style="1" bestFit="1" customWidth="1"/>
    <col min="3364" max="3364" width="6.85546875" style="1" bestFit="1" customWidth="1"/>
    <col min="3365" max="3586" width="9.140625" style="1"/>
    <col min="3587" max="3587" width="17" style="1" bestFit="1" customWidth="1"/>
    <col min="3588" max="3588" width="3.7109375" style="1" bestFit="1" customWidth="1"/>
    <col min="3589" max="3589" width="4.42578125" style="1" customWidth="1"/>
    <col min="3590" max="3590" width="7.7109375" style="1" bestFit="1" customWidth="1"/>
    <col min="3591" max="3591" width="10.5703125" style="1" bestFit="1" customWidth="1"/>
    <col min="3592" max="3592" width="13.5703125" style="1" bestFit="1" customWidth="1"/>
    <col min="3593" max="3593" width="12" style="1" bestFit="1" customWidth="1"/>
    <col min="3594" max="3594" width="6.5703125" style="1" bestFit="1" customWidth="1"/>
    <col min="3595" max="3595" width="7.5703125" style="1" bestFit="1" customWidth="1"/>
    <col min="3596" max="3596" width="6.42578125" style="1" bestFit="1" customWidth="1"/>
    <col min="3597" max="3597" width="6.85546875" style="1" bestFit="1" customWidth="1"/>
    <col min="3598" max="3598" width="10.5703125" style="1" bestFit="1" customWidth="1"/>
    <col min="3599" max="3599" width="13.5703125" style="1" bestFit="1" customWidth="1"/>
    <col min="3600" max="3600" width="6.5703125" style="1" bestFit="1" customWidth="1"/>
    <col min="3601" max="3602" width="6.42578125" style="1" customWidth="1"/>
    <col min="3603" max="3603" width="6" style="1" bestFit="1" customWidth="1"/>
    <col min="3604" max="3604" width="9.7109375" style="1" bestFit="1" customWidth="1"/>
    <col min="3605" max="3605" width="12.5703125" style="1" bestFit="1" customWidth="1"/>
    <col min="3606" max="3606" width="5.7109375" style="1" bestFit="1" customWidth="1"/>
    <col min="3607" max="3608" width="5.5703125" style="1" bestFit="1" customWidth="1"/>
    <col min="3609" max="3609" width="6" style="1" bestFit="1" customWidth="1"/>
    <col min="3610" max="3610" width="9.85546875" style="1" bestFit="1" customWidth="1"/>
    <col min="3611" max="3611" width="12.140625" style="1" bestFit="1" customWidth="1"/>
    <col min="3612" max="3612" width="5.7109375" style="1" bestFit="1" customWidth="1"/>
    <col min="3613" max="3614" width="5.5703125" style="1" bestFit="1" customWidth="1"/>
    <col min="3615" max="3615" width="6" style="1" bestFit="1" customWidth="1"/>
    <col min="3616" max="3616" width="9.85546875" style="1" bestFit="1" customWidth="1"/>
    <col min="3617" max="3617" width="12.140625" style="1" bestFit="1" customWidth="1"/>
    <col min="3618" max="3618" width="5.7109375" style="1" bestFit="1" customWidth="1"/>
    <col min="3619" max="3619" width="5.5703125" style="1" bestFit="1" customWidth="1"/>
    <col min="3620" max="3620" width="6.85546875" style="1" bestFit="1" customWidth="1"/>
    <col min="3621" max="3842" width="9.140625" style="1"/>
    <col min="3843" max="3843" width="17" style="1" bestFit="1" customWidth="1"/>
    <col min="3844" max="3844" width="3.7109375" style="1" bestFit="1" customWidth="1"/>
    <col min="3845" max="3845" width="4.42578125" style="1" customWidth="1"/>
    <col min="3846" max="3846" width="7.7109375" style="1" bestFit="1" customWidth="1"/>
    <col min="3847" max="3847" width="10.5703125" style="1" bestFit="1" customWidth="1"/>
    <col min="3848" max="3848" width="13.5703125" style="1" bestFit="1" customWidth="1"/>
    <col min="3849" max="3849" width="12" style="1" bestFit="1" customWidth="1"/>
    <col min="3850" max="3850" width="6.5703125" style="1" bestFit="1" customWidth="1"/>
    <col min="3851" max="3851" width="7.5703125" style="1" bestFit="1" customWidth="1"/>
    <col min="3852" max="3852" width="6.42578125" style="1" bestFit="1" customWidth="1"/>
    <col min="3853" max="3853" width="6.85546875" style="1" bestFit="1" customWidth="1"/>
    <col min="3854" max="3854" width="10.5703125" style="1" bestFit="1" customWidth="1"/>
    <col min="3855" max="3855" width="13.5703125" style="1" bestFit="1" customWidth="1"/>
    <col min="3856" max="3856" width="6.5703125" style="1" bestFit="1" customWidth="1"/>
    <col min="3857" max="3858" width="6.42578125" style="1" customWidth="1"/>
    <col min="3859" max="3859" width="6" style="1" bestFit="1" customWidth="1"/>
    <col min="3860" max="3860" width="9.7109375" style="1" bestFit="1" customWidth="1"/>
    <col min="3861" max="3861" width="12.5703125" style="1" bestFit="1" customWidth="1"/>
    <col min="3862" max="3862" width="5.7109375" style="1" bestFit="1" customWidth="1"/>
    <col min="3863" max="3864" width="5.5703125" style="1" bestFit="1" customWidth="1"/>
    <col min="3865" max="3865" width="6" style="1" bestFit="1" customWidth="1"/>
    <col min="3866" max="3866" width="9.85546875" style="1" bestFit="1" customWidth="1"/>
    <col min="3867" max="3867" width="12.140625" style="1" bestFit="1" customWidth="1"/>
    <col min="3868" max="3868" width="5.7109375" style="1" bestFit="1" customWidth="1"/>
    <col min="3869" max="3870" width="5.5703125" style="1" bestFit="1" customWidth="1"/>
    <col min="3871" max="3871" width="6" style="1" bestFit="1" customWidth="1"/>
    <col min="3872" max="3872" width="9.85546875" style="1" bestFit="1" customWidth="1"/>
    <col min="3873" max="3873" width="12.140625" style="1" bestFit="1" customWidth="1"/>
    <col min="3874" max="3874" width="5.7109375" style="1" bestFit="1" customWidth="1"/>
    <col min="3875" max="3875" width="5.5703125" style="1" bestFit="1" customWidth="1"/>
    <col min="3876" max="3876" width="6.85546875" style="1" bestFit="1" customWidth="1"/>
    <col min="3877" max="4098" width="9.140625" style="1"/>
    <col min="4099" max="4099" width="17" style="1" bestFit="1" customWidth="1"/>
    <col min="4100" max="4100" width="3.7109375" style="1" bestFit="1" customWidth="1"/>
    <col min="4101" max="4101" width="4.42578125" style="1" customWidth="1"/>
    <col min="4102" max="4102" width="7.7109375" style="1" bestFit="1" customWidth="1"/>
    <col min="4103" max="4103" width="10.5703125" style="1" bestFit="1" customWidth="1"/>
    <col min="4104" max="4104" width="13.5703125" style="1" bestFit="1" customWidth="1"/>
    <col min="4105" max="4105" width="12" style="1" bestFit="1" customWidth="1"/>
    <col min="4106" max="4106" width="6.5703125" style="1" bestFit="1" customWidth="1"/>
    <col min="4107" max="4107" width="7.5703125" style="1" bestFit="1" customWidth="1"/>
    <col min="4108" max="4108" width="6.42578125" style="1" bestFit="1" customWidth="1"/>
    <col min="4109" max="4109" width="6.85546875" style="1" bestFit="1" customWidth="1"/>
    <col min="4110" max="4110" width="10.5703125" style="1" bestFit="1" customWidth="1"/>
    <col min="4111" max="4111" width="13.5703125" style="1" bestFit="1" customWidth="1"/>
    <col min="4112" max="4112" width="6.5703125" style="1" bestFit="1" customWidth="1"/>
    <col min="4113" max="4114" width="6.42578125" style="1" customWidth="1"/>
    <col min="4115" max="4115" width="6" style="1" bestFit="1" customWidth="1"/>
    <col min="4116" max="4116" width="9.7109375" style="1" bestFit="1" customWidth="1"/>
    <col min="4117" max="4117" width="12.5703125" style="1" bestFit="1" customWidth="1"/>
    <col min="4118" max="4118" width="5.7109375" style="1" bestFit="1" customWidth="1"/>
    <col min="4119" max="4120" width="5.5703125" style="1" bestFit="1" customWidth="1"/>
    <col min="4121" max="4121" width="6" style="1" bestFit="1" customWidth="1"/>
    <col min="4122" max="4122" width="9.85546875" style="1" bestFit="1" customWidth="1"/>
    <col min="4123" max="4123" width="12.140625" style="1" bestFit="1" customWidth="1"/>
    <col min="4124" max="4124" width="5.7109375" style="1" bestFit="1" customWidth="1"/>
    <col min="4125" max="4126" width="5.5703125" style="1" bestFit="1" customWidth="1"/>
    <col min="4127" max="4127" width="6" style="1" bestFit="1" customWidth="1"/>
    <col min="4128" max="4128" width="9.85546875" style="1" bestFit="1" customWidth="1"/>
    <col min="4129" max="4129" width="12.140625" style="1" bestFit="1" customWidth="1"/>
    <col min="4130" max="4130" width="5.7109375" style="1" bestFit="1" customWidth="1"/>
    <col min="4131" max="4131" width="5.5703125" style="1" bestFit="1" customWidth="1"/>
    <col min="4132" max="4132" width="6.85546875" style="1" bestFit="1" customWidth="1"/>
    <col min="4133" max="4354" width="9.140625" style="1"/>
    <col min="4355" max="4355" width="17" style="1" bestFit="1" customWidth="1"/>
    <col min="4356" max="4356" width="3.7109375" style="1" bestFit="1" customWidth="1"/>
    <col min="4357" max="4357" width="4.42578125" style="1" customWidth="1"/>
    <col min="4358" max="4358" width="7.7109375" style="1" bestFit="1" customWidth="1"/>
    <col min="4359" max="4359" width="10.5703125" style="1" bestFit="1" customWidth="1"/>
    <col min="4360" max="4360" width="13.5703125" style="1" bestFit="1" customWidth="1"/>
    <col min="4361" max="4361" width="12" style="1" bestFit="1" customWidth="1"/>
    <col min="4362" max="4362" width="6.5703125" style="1" bestFit="1" customWidth="1"/>
    <col min="4363" max="4363" width="7.5703125" style="1" bestFit="1" customWidth="1"/>
    <col min="4364" max="4364" width="6.42578125" style="1" bestFit="1" customWidth="1"/>
    <col min="4365" max="4365" width="6.85546875" style="1" bestFit="1" customWidth="1"/>
    <col min="4366" max="4366" width="10.5703125" style="1" bestFit="1" customWidth="1"/>
    <col min="4367" max="4367" width="13.5703125" style="1" bestFit="1" customWidth="1"/>
    <col min="4368" max="4368" width="6.5703125" style="1" bestFit="1" customWidth="1"/>
    <col min="4369" max="4370" width="6.42578125" style="1" customWidth="1"/>
    <col min="4371" max="4371" width="6" style="1" bestFit="1" customWidth="1"/>
    <col min="4372" max="4372" width="9.7109375" style="1" bestFit="1" customWidth="1"/>
    <col min="4373" max="4373" width="12.5703125" style="1" bestFit="1" customWidth="1"/>
    <col min="4374" max="4374" width="5.7109375" style="1" bestFit="1" customWidth="1"/>
    <col min="4375" max="4376" width="5.5703125" style="1" bestFit="1" customWidth="1"/>
    <col min="4377" max="4377" width="6" style="1" bestFit="1" customWidth="1"/>
    <col min="4378" max="4378" width="9.85546875" style="1" bestFit="1" customWidth="1"/>
    <col min="4379" max="4379" width="12.140625" style="1" bestFit="1" customWidth="1"/>
    <col min="4380" max="4380" width="5.7109375" style="1" bestFit="1" customWidth="1"/>
    <col min="4381" max="4382" width="5.5703125" style="1" bestFit="1" customWidth="1"/>
    <col min="4383" max="4383" width="6" style="1" bestFit="1" customWidth="1"/>
    <col min="4384" max="4384" width="9.85546875" style="1" bestFit="1" customWidth="1"/>
    <col min="4385" max="4385" width="12.140625" style="1" bestFit="1" customWidth="1"/>
    <col min="4386" max="4386" width="5.7109375" style="1" bestFit="1" customWidth="1"/>
    <col min="4387" max="4387" width="5.5703125" style="1" bestFit="1" customWidth="1"/>
    <col min="4388" max="4388" width="6.85546875" style="1" bestFit="1" customWidth="1"/>
    <col min="4389" max="4610" width="9.140625" style="1"/>
    <col min="4611" max="4611" width="17" style="1" bestFit="1" customWidth="1"/>
    <col min="4612" max="4612" width="3.7109375" style="1" bestFit="1" customWidth="1"/>
    <col min="4613" max="4613" width="4.42578125" style="1" customWidth="1"/>
    <col min="4614" max="4614" width="7.7109375" style="1" bestFit="1" customWidth="1"/>
    <col min="4615" max="4615" width="10.5703125" style="1" bestFit="1" customWidth="1"/>
    <col min="4616" max="4616" width="13.5703125" style="1" bestFit="1" customWidth="1"/>
    <col min="4617" max="4617" width="12" style="1" bestFit="1" customWidth="1"/>
    <col min="4618" max="4618" width="6.5703125" style="1" bestFit="1" customWidth="1"/>
    <col min="4619" max="4619" width="7.5703125" style="1" bestFit="1" customWidth="1"/>
    <col min="4620" max="4620" width="6.42578125" style="1" bestFit="1" customWidth="1"/>
    <col min="4621" max="4621" width="6.85546875" style="1" bestFit="1" customWidth="1"/>
    <col min="4622" max="4622" width="10.5703125" style="1" bestFit="1" customWidth="1"/>
    <col min="4623" max="4623" width="13.5703125" style="1" bestFit="1" customWidth="1"/>
    <col min="4624" max="4624" width="6.5703125" style="1" bestFit="1" customWidth="1"/>
    <col min="4625" max="4626" width="6.42578125" style="1" customWidth="1"/>
    <col min="4627" max="4627" width="6" style="1" bestFit="1" customWidth="1"/>
    <col min="4628" max="4628" width="9.7109375" style="1" bestFit="1" customWidth="1"/>
    <col min="4629" max="4629" width="12.5703125" style="1" bestFit="1" customWidth="1"/>
    <col min="4630" max="4630" width="5.7109375" style="1" bestFit="1" customWidth="1"/>
    <col min="4631" max="4632" width="5.5703125" style="1" bestFit="1" customWidth="1"/>
    <col min="4633" max="4633" width="6" style="1" bestFit="1" customWidth="1"/>
    <col min="4634" max="4634" width="9.85546875" style="1" bestFit="1" customWidth="1"/>
    <col min="4635" max="4635" width="12.140625" style="1" bestFit="1" customWidth="1"/>
    <col min="4636" max="4636" width="5.7109375" style="1" bestFit="1" customWidth="1"/>
    <col min="4637" max="4638" width="5.5703125" style="1" bestFit="1" customWidth="1"/>
    <col min="4639" max="4639" width="6" style="1" bestFit="1" customWidth="1"/>
    <col min="4640" max="4640" width="9.85546875" style="1" bestFit="1" customWidth="1"/>
    <col min="4641" max="4641" width="12.140625" style="1" bestFit="1" customWidth="1"/>
    <col min="4642" max="4642" width="5.7109375" style="1" bestFit="1" customWidth="1"/>
    <col min="4643" max="4643" width="5.5703125" style="1" bestFit="1" customWidth="1"/>
    <col min="4644" max="4644" width="6.85546875" style="1" bestFit="1" customWidth="1"/>
    <col min="4645" max="4866" width="9.140625" style="1"/>
    <col min="4867" max="4867" width="17" style="1" bestFit="1" customWidth="1"/>
    <col min="4868" max="4868" width="3.7109375" style="1" bestFit="1" customWidth="1"/>
    <col min="4869" max="4869" width="4.42578125" style="1" customWidth="1"/>
    <col min="4870" max="4870" width="7.7109375" style="1" bestFit="1" customWidth="1"/>
    <col min="4871" max="4871" width="10.5703125" style="1" bestFit="1" customWidth="1"/>
    <col min="4872" max="4872" width="13.5703125" style="1" bestFit="1" customWidth="1"/>
    <col min="4873" max="4873" width="12" style="1" bestFit="1" customWidth="1"/>
    <col min="4874" max="4874" width="6.5703125" style="1" bestFit="1" customWidth="1"/>
    <col min="4875" max="4875" width="7.5703125" style="1" bestFit="1" customWidth="1"/>
    <col min="4876" max="4876" width="6.42578125" style="1" bestFit="1" customWidth="1"/>
    <col min="4877" max="4877" width="6.85546875" style="1" bestFit="1" customWidth="1"/>
    <col min="4878" max="4878" width="10.5703125" style="1" bestFit="1" customWidth="1"/>
    <col min="4879" max="4879" width="13.5703125" style="1" bestFit="1" customWidth="1"/>
    <col min="4880" max="4880" width="6.5703125" style="1" bestFit="1" customWidth="1"/>
    <col min="4881" max="4882" width="6.42578125" style="1" customWidth="1"/>
    <col min="4883" max="4883" width="6" style="1" bestFit="1" customWidth="1"/>
    <col min="4884" max="4884" width="9.7109375" style="1" bestFit="1" customWidth="1"/>
    <col min="4885" max="4885" width="12.5703125" style="1" bestFit="1" customWidth="1"/>
    <col min="4886" max="4886" width="5.7109375" style="1" bestFit="1" customWidth="1"/>
    <col min="4887" max="4888" width="5.5703125" style="1" bestFit="1" customWidth="1"/>
    <col min="4889" max="4889" width="6" style="1" bestFit="1" customWidth="1"/>
    <col min="4890" max="4890" width="9.85546875" style="1" bestFit="1" customWidth="1"/>
    <col min="4891" max="4891" width="12.140625" style="1" bestFit="1" customWidth="1"/>
    <col min="4892" max="4892" width="5.7109375" style="1" bestFit="1" customWidth="1"/>
    <col min="4893" max="4894" width="5.5703125" style="1" bestFit="1" customWidth="1"/>
    <col min="4895" max="4895" width="6" style="1" bestFit="1" customWidth="1"/>
    <col min="4896" max="4896" width="9.85546875" style="1" bestFit="1" customWidth="1"/>
    <col min="4897" max="4897" width="12.140625" style="1" bestFit="1" customWidth="1"/>
    <col min="4898" max="4898" width="5.7109375" style="1" bestFit="1" customWidth="1"/>
    <col min="4899" max="4899" width="5.5703125" style="1" bestFit="1" customWidth="1"/>
    <col min="4900" max="4900" width="6.85546875" style="1" bestFit="1" customWidth="1"/>
    <col min="4901" max="5122" width="9.140625" style="1"/>
    <col min="5123" max="5123" width="17" style="1" bestFit="1" customWidth="1"/>
    <col min="5124" max="5124" width="3.7109375" style="1" bestFit="1" customWidth="1"/>
    <col min="5125" max="5125" width="4.42578125" style="1" customWidth="1"/>
    <col min="5126" max="5126" width="7.7109375" style="1" bestFit="1" customWidth="1"/>
    <col min="5127" max="5127" width="10.5703125" style="1" bestFit="1" customWidth="1"/>
    <col min="5128" max="5128" width="13.5703125" style="1" bestFit="1" customWidth="1"/>
    <col min="5129" max="5129" width="12" style="1" bestFit="1" customWidth="1"/>
    <col min="5130" max="5130" width="6.5703125" style="1" bestFit="1" customWidth="1"/>
    <col min="5131" max="5131" width="7.5703125" style="1" bestFit="1" customWidth="1"/>
    <col min="5132" max="5132" width="6.42578125" style="1" bestFit="1" customWidth="1"/>
    <col min="5133" max="5133" width="6.85546875" style="1" bestFit="1" customWidth="1"/>
    <col min="5134" max="5134" width="10.5703125" style="1" bestFit="1" customWidth="1"/>
    <col min="5135" max="5135" width="13.5703125" style="1" bestFit="1" customWidth="1"/>
    <col min="5136" max="5136" width="6.5703125" style="1" bestFit="1" customWidth="1"/>
    <col min="5137" max="5138" width="6.42578125" style="1" customWidth="1"/>
    <col min="5139" max="5139" width="6" style="1" bestFit="1" customWidth="1"/>
    <col min="5140" max="5140" width="9.7109375" style="1" bestFit="1" customWidth="1"/>
    <col min="5141" max="5141" width="12.5703125" style="1" bestFit="1" customWidth="1"/>
    <col min="5142" max="5142" width="5.7109375" style="1" bestFit="1" customWidth="1"/>
    <col min="5143" max="5144" width="5.5703125" style="1" bestFit="1" customWidth="1"/>
    <col min="5145" max="5145" width="6" style="1" bestFit="1" customWidth="1"/>
    <col min="5146" max="5146" width="9.85546875" style="1" bestFit="1" customWidth="1"/>
    <col min="5147" max="5147" width="12.140625" style="1" bestFit="1" customWidth="1"/>
    <col min="5148" max="5148" width="5.7109375" style="1" bestFit="1" customWidth="1"/>
    <col min="5149" max="5150" width="5.5703125" style="1" bestFit="1" customWidth="1"/>
    <col min="5151" max="5151" width="6" style="1" bestFit="1" customWidth="1"/>
    <col min="5152" max="5152" width="9.85546875" style="1" bestFit="1" customWidth="1"/>
    <col min="5153" max="5153" width="12.140625" style="1" bestFit="1" customWidth="1"/>
    <col min="5154" max="5154" width="5.7109375" style="1" bestFit="1" customWidth="1"/>
    <col min="5155" max="5155" width="5.5703125" style="1" bestFit="1" customWidth="1"/>
    <col min="5156" max="5156" width="6.85546875" style="1" bestFit="1" customWidth="1"/>
    <col min="5157" max="5378" width="9.140625" style="1"/>
    <col min="5379" max="5379" width="17" style="1" bestFit="1" customWidth="1"/>
    <col min="5380" max="5380" width="3.7109375" style="1" bestFit="1" customWidth="1"/>
    <col min="5381" max="5381" width="4.42578125" style="1" customWidth="1"/>
    <col min="5382" max="5382" width="7.7109375" style="1" bestFit="1" customWidth="1"/>
    <col min="5383" max="5383" width="10.5703125" style="1" bestFit="1" customWidth="1"/>
    <col min="5384" max="5384" width="13.5703125" style="1" bestFit="1" customWidth="1"/>
    <col min="5385" max="5385" width="12" style="1" bestFit="1" customWidth="1"/>
    <col min="5386" max="5386" width="6.5703125" style="1" bestFit="1" customWidth="1"/>
    <col min="5387" max="5387" width="7.5703125" style="1" bestFit="1" customWidth="1"/>
    <col min="5388" max="5388" width="6.42578125" style="1" bestFit="1" customWidth="1"/>
    <col min="5389" max="5389" width="6.85546875" style="1" bestFit="1" customWidth="1"/>
    <col min="5390" max="5390" width="10.5703125" style="1" bestFit="1" customWidth="1"/>
    <col min="5391" max="5391" width="13.5703125" style="1" bestFit="1" customWidth="1"/>
    <col min="5392" max="5392" width="6.5703125" style="1" bestFit="1" customWidth="1"/>
    <col min="5393" max="5394" width="6.42578125" style="1" customWidth="1"/>
    <col min="5395" max="5395" width="6" style="1" bestFit="1" customWidth="1"/>
    <col min="5396" max="5396" width="9.7109375" style="1" bestFit="1" customWidth="1"/>
    <col min="5397" max="5397" width="12.5703125" style="1" bestFit="1" customWidth="1"/>
    <col min="5398" max="5398" width="5.7109375" style="1" bestFit="1" customWidth="1"/>
    <col min="5399" max="5400" width="5.5703125" style="1" bestFit="1" customWidth="1"/>
    <col min="5401" max="5401" width="6" style="1" bestFit="1" customWidth="1"/>
    <col min="5402" max="5402" width="9.85546875" style="1" bestFit="1" customWidth="1"/>
    <col min="5403" max="5403" width="12.140625" style="1" bestFit="1" customWidth="1"/>
    <col min="5404" max="5404" width="5.7109375" style="1" bestFit="1" customWidth="1"/>
    <col min="5405" max="5406" width="5.5703125" style="1" bestFit="1" customWidth="1"/>
    <col min="5407" max="5407" width="6" style="1" bestFit="1" customWidth="1"/>
    <col min="5408" max="5408" width="9.85546875" style="1" bestFit="1" customWidth="1"/>
    <col min="5409" max="5409" width="12.140625" style="1" bestFit="1" customWidth="1"/>
    <col min="5410" max="5410" width="5.7109375" style="1" bestFit="1" customWidth="1"/>
    <col min="5411" max="5411" width="5.5703125" style="1" bestFit="1" customWidth="1"/>
    <col min="5412" max="5412" width="6.85546875" style="1" bestFit="1" customWidth="1"/>
    <col min="5413" max="5634" width="9.140625" style="1"/>
    <col min="5635" max="5635" width="17" style="1" bestFit="1" customWidth="1"/>
    <col min="5636" max="5636" width="3.7109375" style="1" bestFit="1" customWidth="1"/>
    <col min="5637" max="5637" width="4.42578125" style="1" customWidth="1"/>
    <col min="5638" max="5638" width="7.7109375" style="1" bestFit="1" customWidth="1"/>
    <col min="5639" max="5639" width="10.5703125" style="1" bestFit="1" customWidth="1"/>
    <col min="5640" max="5640" width="13.5703125" style="1" bestFit="1" customWidth="1"/>
    <col min="5641" max="5641" width="12" style="1" bestFit="1" customWidth="1"/>
    <col min="5642" max="5642" width="6.5703125" style="1" bestFit="1" customWidth="1"/>
    <col min="5643" max="5643" width="7.5703125" style="1" bestFit="1" customWidth="1"/>
    <col min="5644" max="5644" width="6.42578125" style="1" bestFit="1" customWidth="1"/>
    <col min="5645" max="5645" width="6.85546875" style="1" bestFit="1" customWidth="1"/>
    <col min="5646" max="5646" width="10.5703125" style="1" bestFit="1" customWidth="1"/>
    <col min="5647" max="5647" width="13.5703125" style="1" bestFit="1" customWidth="1"/>
    <col min="5648" max="5648" width="6.5703125" style="1" bestFit="1" customWidth="1"/>
    <col min="5649" max="5650" width="6.42578125" style="1" customWidth="1"/>
    <col min="5651" max="5651" width="6" style="1" bestFit="1" customWidth="1"/>
    <col min="5652" max="5652" width="9.7109375" style="1" bestFit="1" customWidth="1"/>
    <col min="5653" max="5653" width="12.5703125" style="1" bestFit="1" customWidth="1"/>
    <col min="5654" max="5654" width="5.7109375" style="1" bestFit="1" customWidth="1"/>
    <col min="5655" max="5656" width="5.5703125" style="1" bestFit="1" customWidth="1"/>
    <col min="5657" max="5657" width="6" style="1" bestFit="1" customWidth="1"/>
    <col min="5658" max="5658" width="9.85546875" style="1" bestFit="1" customWidth="1"/>
    <col min="5659" max="5659" width="12.140625" style="1" bestFit="1" customWidth="1"/>
    <col min="5660" max="5660" width="5.7109375" style="1" bestFit="1" customWidth="1"/>
    <col min="5661" max="5662" width="5.5703125" style="1" bestFit="1" customWidth="1"/>
    <col min="5663" max="5663" width="6" style="1" bestFit="1" customWidth="1"/>
    <col min="5664" max="5664" width="9.85546875" style="1" bestFit="1" customWidth="1"/>
    <col min="5665" max="5665" width="12.140625" style="1" bestFit="1" customWidth="1"/>
    <col min="5666" max="5666" width="5.7109375" style="1" bestFit="1" customWidth="1"/>
    <col min="5667" max="5667" width="5.5703125" style="1" bestFit="1" customWidth="1"/>
    <col min="5668" max="5668" width="6.85546875" style="1" bestFit="1" customWidth="1"/>
    <col min="5669" max="5890" width="9.140625" style="1"/>
    <col min="5891" max="5891" width="17" style="1" bestFit="1" customWidth="1"/>
    <col min="5892" max="5892" width="3.7109375" style="1" bestFit="1" customWidth="1"/>
    <col min="5893" max="5893" width="4.42578125" style="1" customWidth="1"/>
    <col min="5894" max="5894" width="7.7109375" style="1" bestFit="1" customWidth="1"/>
    <col min="5895" max="5895" width="10.5703125" style="1" bestFit="1" customWidth="1"/>
    <col min="5896" max="5896" width="13.5703125" style="1" bestFit="1" customWidth="1"/>
    <col min="5897" max="5897" width="12" style="1" bestFit="1" customWidth="1"/>
    <col min="5898" max="5898" width="6.5703125" style="1" bestFit="1" customWidth="1"/>
    <col min="5899" max="5899" width="7.5703125" style="1" bestFit="1" customWidth="1"/>
    <col min="5900" max="5900" width="6.42578125" style="1" bestFit="1" customWidth="1"/>
    <col min="5901" max="5901" width="6.85546875" style="1" bestFit="1" customWidth="1"/>
    <col min="5902" max="5902" width="10.5703125" style="1" bestFit="1" customWidth="1"/>
    <col min="5903" max="5903" width="13.5703125" style="1" bestFit="1" customWidth="1"/>
    <col min="5904" max="5904" width="6.5703125" style="1" bestFit="1" customWidth="1"/>
    <col min="5905" max="5906" width="6.42578125" style="1" customWidth="1"/>
    <col min="5907" max="5907" width="6" style="1" bestFit="1" customWidth="1"/>
    <col min="5908" max="5908" width="9.7109375" style="1" bestFit="1" customWidth="1"/>
    <col min="5909" max="5909" width="12.5703125" style="1" bestFit="1" customWidth="1"/>
    <col min="5910" max="5910" width="5.7109375" style="1" bestFit="1" customWidth="1"/>
    <col min="5911" max="5912" width="5.5703125" style="1" bestFit="1" customWidth="1"/>
    <col min="5913" max="5913" width="6" style="1" bestFit="1" customWidth="1"/>
    <col min="5914" max="5914" width="9.85546875" style="1" bestFit="1" customWidth="1"/>
    <col min="5915" max="5915" width="12.140625" style="1" bestFit="1" customWidth="1"/>
    <col min="5916" max="5916" width="5.7109375" style="1" bestFit="1" customWidth="1"/>
    <col min="5917" max="5918" width="5.5703125" style="1" bestFit="1" customWidth="1"/>
    <col min="5919" max="5919" width="6" style="1" bestFit="1" customWidth="1"/>
    <col min="5920" max="5920" width="9.85546875" style="1" bestFit="1" customWidth="1"/>
    <col min="5921" max="5921" width="12.140625" style="1" bestFit="1" customWidth="1"/>
    <col min="5922" max="5922" width="5.7109375" style="1" bestFit="1" customWidth="1"/>
    <col min="5923" max="5923" width="5.5703125" style="1" bestFit="1" customWidth="1"/>
    <col min="5924" max="5924" width="6.85546875" style="1" bestFit="1" customWidth="1"/>
    <col min="5925" max="6146" width="9.140625" style="1"/>
    <col min="6147" max="6147" width="17" style="1" bestFit="1" customWidth="1"/>
    <col min="6148" max="6148" width="3.7109375" style="1" bestFit="1" customWidth="1"/>
    <col min="6149" max="6149" width="4.42578125" style="1" customWidth="1"/>
    <col min="6150" max="6150" width="7.7109375" style="1" bestFit="1" customWidth="1"/>
    <col min="6151" max="6151" width="10.5703125" style="1" bestFit="1" customWidth="1"/>
    <col min="6152" max="6152" width="13.5703125" style="1" bestFit="1" customWidth="1"/>
    <col min="6153" max="6153" width="12" style="1" bestFit="1" customWidth="1"/>
    <col min="6154" max="6154" width="6.5703125" style="1" bestFit="1" customWidth="1"/>
    <col min="6155" max="6155" width="7.5703125" style="1" bestFit="1" customWidth="1"/>
    <col min="6156" max="6156" width="6.42578125" style="1" bestFit="1" customWidth="1"/>
    <col min="6157" max="6157" width="6.85546875" style="1" bestFit="1" customWidth="1"/>
    <col min="6158" max="6158" width="10.5703125" style="1" bestFit="1" customWidth="1"/>
    <col min="6159" max="6159" width="13.5703125" style="1" bestFit="1" customWidth="1"/>
    <col min="6160" max="6160" width="6.5703125" style="1" bestFit="1" customWidth="1"/>
    <col min="6161" max="6162" width="6.42578125" style="1" customWidth="1"/>
    <col min="6163" max="6163" width="6" style="1" bestFit="1" customWidth="1"/>
    <col min="6164" max="6164" width="9.7109375" style="1" bestFit="1" customWidth="1"/>
    <col min="6165" max="6165" width="12.5703125" style="1" bestFit="1" customWidth="1"/>
    <col min="6166" max="6166" width="5.7109375" style="1" bestFit="1" customWidth="1"/>
    <col min="6167" max="6168" width="5.5703125" style="1" bestFit="1" customWidth="1"/>
    <col min="6169" max="6169" width="6" style="1" bestFit="1" customWidth="1"/>
    <col min="6170" max="6170" width="9.85546875" style="1" bestFit="1" customWidth="1"/>
    <col min="6171" max="6171" width="12.140625" style="1" bestFit="1" customWidth="1"/>
    <col min="6172" max="6172" width="5.7109375" style="1" bestFit="1" customWidth="1"/>
    <col min="6173" max="6174" width="5.5703125" style="1" bestFit="1" customWidth="1"/>
    <col min="6175" max="6175" width="6" style="1" bestFit="1" customWidth="1"/>
    <col min="6176" max="6176" width="9.85546875" style="1" bestFit="1" customWidth="1"/>
    <col min="6177" max="6177" width="12.140625" style="1" bestFit="1" customWidth="1"/>
    <col min="6178" max="6178" width="5.7109375" style="1" bestFit="1" customWidth="1"/>
    <col min="6179" max="6179" width="5.5703125" style="1" bestFit="1" customWidth="1"/>
    <col min="6180" max="6180" width="6.85546875" style="1" bestFit="1" customWidth="1"/>
    <col min="6181" max="6402" width="9.140625" style="1"/>
    <col min="6403" max="6403" width="17" style="1" bestFit="1" customWidth="1"/>
    <col min="6404" max="6404" width="3.7109375" style="1" bestFit="1" customWidth="1"/>
    <col min="6405" max="6405" width="4.42578125" style="1" customWidth="1"/>
    <col min="6406" max="6406" width="7.7109375" style="1" bestFit="1" customWidth="1"/>
    <col min="6407" max="6407" width="10.5703125" style="1" bestFit="1" customWidth="1"/>
    <col min="6408" max="6408" width="13.5703125" style="1" bestFit="1" customWidth="1"/>
    <col min="6409" max="6409" width="12" style="1" bestFit="1" customWidth="1"/>
    <col min="6410" max="6410" width="6.5703125" style="1" bestFit="1" customWidth="1"/>
    <col min="6411" max="6411" width="7.5703125" style="1" bestFit="1" customWidth="1"/>
    <col min="6412" max="6412" width="6.42578125" style="1" bestFit="1" customWidth="1"/>
    <col min="6413" max="6413" width="6.85546875" style="1" bestFit="1" customWidth="1"/>
    <col min="6414" max="6414" width="10.5703125" style="1" bestFit="1" customWidth="1"/>
    <col min="6415" max="6415" width="13.5703125" style="1" bestFit="1" customWidth="1"/>
    <col min="6416" max="6416" width="6.5703125" style="1" bestFit="1" customWidth="1"/>
    <col min="6417" max="6418" width="6.42578125" style="1" customWidth="1"/>
    <col min="6419" max="6419" width="6" style="1" bestFit="1" customWidth="1"/>
    <col min="6420" max="6420" width="9.7109375" style="1" bestFit="1" customWidth="1"/>
    <col min="6421" max="6421" width="12.5703125" style="1" bestFit="1" customWidth="1"/>
    <col min="6422" max="6422" width="5.7109375" style="1" bestFit="1" customWidth="1"/>
    <col min="6423" max="6424" width="5.5703125" style="1" bestFit="1" customWidth="1"/>
    <col min="6425" max="6425" width="6" style="1" bestFit="1" customWidth="1"/>
    <col min="6426" max="6426" width="9.85546875" style="1" bestFit="1" customWidth="1"/>
    <col min="6427" max="6427" width="12.140625" style="1" bestFit="1" customWidth="1"/>
    <col min="6428" max="6428" width="5.7109375" style="1" bestFit="1" customWidth="1"/>
    <col min="6429" max="6430" width="5.5703125" style="1" bestFit="1" customWidth="1"/>
    <col min="6431" max="6431" width="6" style="1" bestFit="1" customWidth="1"/>
    <col min="6432" max="6432" width="9.85546875" style="1" bestFit="1" customWidth="1"/>
    <col min="6433" max="6433" width="12.140625" style="1" bestFit="1" customWidth="1"/>
    <col min="6434" max="6434" width="5.7109375" style="1" bestFit="1" customWidth="1"/>
    <col min="6435" max="6435" width="5.5703125" style="1" bestFit="1" customWidth="1"/>
    <col min="6436" max="6436" width="6.85546875" style="1" bestFit="1" customWidth="1"/>
    <col min="6437" max="6658" width="9.140625" style="1"/>
    <col min="6659" max="6659" width="17" style="1" bestFit="1" customWidth="1"/>
    <col min="6660" max="6660" width="3.7109375" style="1" bestFit="1" customWidth="1"/>
    <col min="6661" max="6661" width="4.42578125" style="1" customWidth="1"/>
    <col min="6662" max="6662" width="7.7109375" style="1" bestFit="1" customWidth="1"/>
    <col min="6663" max="6663" width="10.5703125" style="1" bestFit="1" customWidth="1"/>
    <col min="6664" max="6664" width="13.5703125" style="1" bestFit="1" customWidth="1"/>
    <col min="6665" max="6665" width="12" style="1" bestFit="1" customWidth="1"/>
    <col min="6666" max="6666" width="6.5703125" style="1" bestFit="1" customWidth="1"/>
    <col min="6667" max="6667" width="7.5703125" style="1" bestFit="1" customWidth="1"/>
    <col min="6668" max="6668" width="6.42578125" style="1" bestFit="1" customWidth="1"/>
    <col min="6669" max="6669" width="6.85546875" style="1" bestFit="1" customWidth="1"/>
    <col min="6670" max="6670" width="10.5703125" style="1" bestFit="1" customWidth="1"/>
    <col min="6671" max="6671" width="13.5703125" style="1" bestFit="1" customWidth="1"/>
    <col min="6672" max="6672" width="6.5703125" style="1" bestFit="1" customWidth="1"/>
    <col min="6673" max="6674" width="6.42578125" style="1" customWidth="1"/>
    <col min="6675" max="6675" width="6" style="1" bestFit="1" customWidth="1"/>
    <col min="6676" max="6676" width="9.7109375" style="1" bestFit="1" customWidth="1"/>
    <col min="6677" max="6677" width="12.5703125" style="1" bestFit="1" customWidth="1"/>
    <col min="6678" max="6678" width="5.7109375" style="1" bestFit="1" customWidth="1"/>
    <col min="6679" max="6680" width="5.5703125" style="1" bestFit="1" customWidth="1"/>
    <col min="6681" max="6681" width="6" style="1" bestFit="1" customWidth="1"/>
    <col min="6682" max="6682" width="9.85546875" style="1" bestFit="1" customWidth="1"/>
    <col min="6683" max="6683" width="12.140625" style="1" bestFit="1" customWidth="1"/>
    <col min="6684" max="6684" width="5.7109375" style="1" bestFit="1" customWidth="1"/>
    <col min="6685" max="6686" width="5.5703125" style="1" bestFit="1" customWidth="1"/>
    <col min="6687" max="6687" width="6" style="1" bestFit="1" customWidth="1"/>
    <col min="6688" max="6688" width="9.85546875" style="1" bestFit="1" customWidth="1"/>
    <col min="6689" max="6689" width="12.140625" style="1" bestFit="1" customWidth="1"/>
    <col min="6690" max="6690" width="5.7109375" style="1" bestFit="1" customWidth="1"/>
    <col min="6691" max="6691" width="5.5703125" style="1" bestFit="1" customWidth="1"/>
    <col min="6692" max="6692" width="6.85546875" style="1" bestFit="1" customWidth="1"/>
    <col min="6693" max="6914" width="9.140625" style="1"/>
    <col min="6915" max="6915" width="17" style="1" bestFit="1" customWidth="1"/>
    <col min="6916" max="6916" width="3.7109375" style="1" bestFit="1" customWidth="1"/>
    <col min="6917" max="6917" width="4.42578125" style="1" customWidth="1"/>
    <col min="6918" max="6918" width="7.7109375" style="1" bestFit="1" customWidth="1"/>
    <col min="6919" max="6919" width="10.5703125" style="1" bestFit="1" customWidth="1"/>
    <col min="6920" max="6920" width="13.5703125" style="1" bestFit="1" customWidth="1"/>
    <col min="6921" max="6921" width="12" style="1" bestFit="1" customWidth="1"/>
    <col min="6922" max="6922" width="6.5703125" style="1" bestFit="1" customWidth="1"/>
    <col min="6923" max="6923" width="7.5703125" style="1" bestFit="1" customWidth="1"/>
    <col min="6924" max="6924" width="6.42578125" style="1" bestFit="1" customWidth="1"/>
    <col min="6925" max="6925" width="6.85546875" style="1" bestFit="1" customWidth="1"/>
    <col min="6926" max="6926" width="10.5703125" style="1" bestFit="1" customWidth="1"/>
    <col min="6927" max="6927" width="13.5703125" style="1" bestFit="1" customWidth="1"/>
    <col min="6928" max="6928" width="6.5703125" style="1" bestFit="1" customWidth="1"/>
    <col min="6929" max="6930" width="6.42578125" style="1" customWidth="1"/>
    <col min="6931" max="6931" width="6" style="1" bestFit="1" customWidth="1"/>
    <col min="6932" max="6932" width="9.7109375" style="1" bestFit="1" customWidth="1"/>
    <col min="6933" max="6933" width="12.5703125" style="1" bestFit="1" customWidth="1"/>
    <col min="6934" max="6934" width="5.7109375" style="1" bestFit="1" customWidth="1"/>
    <col min="6935" max="6936" width="5.5703125" style="1" bestFit="1" customWidth="1"/>
    <col min="6937" max="6937" width="6" style="1" bestFit="1" customWidth="1"/>
    <col min="6938" max="6938" width="9.85546875" style="1" bestFit="1" customWidth="1"/>
    <col min="6939" max="6939" width="12.140625" style="1" bestFit="1" customWidth="1"/>
    <col min="6940" max="6940" width="5.7109375" style="1" bestFit="1" customWidth="1"/>
    <col min="6941" max="6942" width="5.5703125" style="1" bestFit="1" customWidth="1"/>
    <col min="6943" max="6943" width="6" style="1" bestFit="1" customWidth="1"/>
    <col min="6944" max="6944" width="9.85546875" style="1" bestFit="1" customWidth="1"/>
    <col min="6945" max="6945" width="12.140625" style="1" bestFit="1" customWidth="1"/>
    <col min="6946" max="6946" width="5.7109375" style="1" bestFit="1" customWidth="1"/>
    <col min="6947" max="6947" width="5.5703125" style="1" bestFit="1" customWidth="1"/>
    <col min="6948" max="6948" width="6.85546875" style="1" bestFit="1" customWidth="1"/>
    <col min="6949" max="7170" width="9.140625" style="1"/>
    <col min="7171" max="7171" width="17" style="1" bestFit="1" customWidth="1"/>
    <col min="7172" max="7172" width="3.7109375" style="1" bestFit="1" customWidth="1"/>
    <col min="7173" max="7173" width="4.42578125" style="1" customWidth="1"/>
    <col min="7174" max="7174" width="7.7109375" style="1" bestFit="1" customWidth="1"/>
    <col min="7175" max="7175" width="10.5703125" style="1" bestFit="1" customWidth="1"/>
    <col min="7176" max="7176" width="13.5703125" style="1" bestFit="1" customWidth="1"/>
    <col min="7177" max="7177" width="12" style="1" bestFit="1" customWidth="1"/>
    <col min="7178" max="7178" width="6.5703125" style="1" bestFit="1" customWidth="1"/>
    <col min="7179" max="7179" width="7.5703125" style="1" bestFit="1" customWidth="1"/>
    <col min="7180" max="7180" width="6.42578125" style="1" bestFit="1" customWidth="1"/>
    <col min="7181" max="7181" width="6.85546875" style="1" bestFit="1" customWidth="1"/>
    <col min="7182" max="7182" width="10.5703125" style="1" bestFit="1" customWidth="1"/>
    <col min="7183" max="7183" width="13.5703125" style="1" bestFit="1" customWidth="1"/>
    <col min="7184" max="7184" width="6.5703125" style="1" bestFit="1" customWidth="1"/>
    <col min="7185" max="7186" width="6.42578125" style="1" customWidth="1"/>
    <col min="7187" max="7187" width="6" style="1" bestFit="1" customWidth="1"/>
    <col min="7188" max="7188" width="9.7109375" style="1" bestFit="1" customWidth="1"/>
    <col min="7189" max="7189" width="12.5703125" style="1" bestFit="1" customWidth="1"/>
    <col min="7190" max="7190" width="5.7109375" style="1" bestFit="1" customWidth="1"/>
    <col min="7191" max="7192" width="5.5703125" style="1" bestFit="1" customWidth="1"/>
    <col min="7193" max="7193" width="6" style="1" bestFit="1" customWidth="1"/>
    <col min="7194" max="7194" width="9.85546875" style="1" bestFit="1" customWidth="1"/>
    <col min="7195" max="7195" width="12.140625" style="1" bestFit="1" customWidth="1"/>
    <col min="7196" max="7196" width="5.7109375" style="1" bestFit="1" customWidth="1"/>
    <col min="7197" max="7198" width="5.5703125" style="1" bestFit="1" customWidth="1"/>
    <col min="7199" max="7199" width="6" style="1" bestFit="1" customWidth="1"/>
    <col min="7200" max="7200" width="9.85546875" style="1" bestFit="1" customWidth="1"/>
    <col min="7201" max="7201" width="12.140625" style="1" bestFit="1" customWidth="1"/>
    <col min="7202" max="7202" width="5.7109375" style="1" bestFit="1" customWidth="1"/>
    <col min="7203" max="7203" width="5.5703125" style="1" bestFit="1" customWidth="1"/>
    <col min="7204" max="7204" width="6.85546875" style="1" bestFit="1" customWidth="1"/>
    <col min="7205" max="7426" width="9.140625" style="1"/>
    <col min="7427" max="7427" width="17" style="1" bestFit="1" customWidth="1"/>
    <col min="7428" max="7428" width="3.7109375" style="1" bestFit="1" customWidth="1"/>
    <col min="7429" max="7429" width="4.42578125" style="1" customWidth="1"/>
    <col min="7430" max="7430" width="7.7109375" style="1" bestFit="1" customWidth="1"/>
    <col min="7431" max="7431" width="10.5703125" style="1" bestFit="1" customWidth="1"/>
    <col min="7432" max="7432" width="13.5703125" style="1" bestFit="1" customWidth="1"/>
    <col min="7433" max="7433" width="12" style="1" bestFit="1" customWidth="1"/>
    <col min="7434" max="7434" width="6.5703125" style="1" bestFit="1" customWidth="1"/>
    <col min="7435" max="7435" width="7.5703125" style="1" bestFit="1" customWidth="1"/>
    <col min="7436" max="7436" width="6.42578125" style="1" bestFit="1" customWidth="1"/>
    <col min="7437" max="7437" width="6.85546875" style="1" bestFit="1" customWidth="1"/>
    <col min="7438" max="7438" width="10.5703125" style="1" bestFit="1" customWidth="1"/>
    <col min="7439" max="7439" width="13.5703125" style="1" bestFit="1" customWidth="1"/>
    <col min="7440" max="7440" width="6.5703125" style="1" bestFit="1" customWidth="1"/>
    <col min="7441" max="7442" width="6.42578125" style="1" customWidth="1"/>
    <col min="7443" max="7443" width="6" style="1" bestFit="1" customWidth="1"/>
    <col min="7444" max="7444" width="9.7109375" style="1" bestFit="1" customWidth="1"/>
    <col min="7445" max="7445" width="12.5703125" style="1" bestFit="1" customWidth="1"/>
    <col min="7446" max="7446" width="5.7109375" style="1" bestFit="1" customWidth="1"/>
    <col min="7447" max="7448" width="5.5703125" style="1" bestFit="1" customWidth="1"/>
    <col min="7449" max="7449" width="6" style="1" bestFit="1" customWidth="1"/>
    <col min="7450" max="7450" width="9.85546875" style="1" bestFit="1" customWidth="1"/>
    <col min="7451" max="7451" width="12.140625" style="1" bestFit="1" customWidth="1"/>
    <col min="7452" max="7452" width="5.7109375" style="1" bestFit="1" customWidth="1"/>
    <col min="7453" max="7454" width="5.5703125" style="1" bestFit="1" customWidth="1"/>
    <col min="7455" max="7455" width="6" style="1" bestFit="1" customWidth="1"/>
    <col min="7456" max="7456" width="9.85546875" style="1" bestFit="1" customWidth="1"/>
    <col min="7457" max="7457" width="12.140625" style="1" bestFit="1" customWidth="1"/>
    <col min="7458" max="7458" width="5.7109375" style="1" bestFit="1" customWidth="1"/>
    <col min="7459" max="7459" width="5.5703125" style="1" bestFit="1" customWidth="1"/>
    <col min="7460" max="7460" width="6.85546875" style="1" bestFit="1" customWidth="1"/>
    <col min="7461" max="7682" width="9.140625" style="1"/>
    <col min="7683" max="7683" width="17" style="1" bestFit="1" customWidth="1"/>
    <col min="7684" max="7684" width="3.7109375" style="1" bestFit="1" customWidth="1"/>
    <col min="7685" max="7685" width="4.42578125" style="1" customWidth="1"/>
    <col min="7686" max="7686" width="7.7109375" style="1" bestFit="1" customWidth="1"/>
    <col min="7687" max="7687" width="10.5703125" style="1" bestFit="1" customWidth="1"/>
    <col min="7688" max="7688" width="13.5703125" style="1" bestFit="1" customWidth="1"/>
    <col min="7689" max="7689" width="12" style="1" bestFit="1" customWidth="1"/>
    <col min="7690" max="7690" width="6.5703125" style="1" bestFit="1" customWidth="1"/>
    <col min="7691" max="7691" width="7.5703125" style="1" bestFit="1" customWidth="1"/>
    <col min="7692" max="7692" width="6.42578125" style="1" bestFit="1" customWidth="1"/>
    <col min="7693" max="7693" width="6.85546875" style="1" bestFit="1" customWidth="1"/>
    <col min="7694" max="7694" width="10.5703125" style="1" bestFit="1" customWidth="1"/>
    <col min="7695" max="7695" width="13.5703125" style="1" bestFit="1" customWidth="1"/>
    <col min="7696" max="7696" width="6.5703125" style="1" bestFit="1" customWidth="1"/>
    <col min="7697" max="7698" width="6.42578125" style="1" customWidth="1"/>
    <col min="7699" max="7699" width="6" style="1" bestFit="1" customWidth="1"/>
    <col min="7700" max="7700" width="9.7109375" style="1" bestFit="1" customWidth="1"/>
    <col min="7701" max="7701" width="12.5703125" style="1" bestFit="1" customWidth="1"/>
    <col min="7702" max="7702" width="5.7109375" style="1" bestFit="1" customWidth="1"/>
    <col min="7703" max="7704" width="5.5703125" style="1" bestFit="1" customWidth="1"/>
    <col min="7705" max="7705" width="6" style="1" bestFit="1" customWidth="1"/>
    <col min="7706" max="7706" width="9.85546875" style="1" bestFit="1" customWidth="1"/>
    <col min="7707" max="7707" width="12.140625" style="1" bestFit="1" customWidth="1"/>
    <col min="7708" max="7708" width="5.7109375" style="1" bestFit="1" customWidth="1"/>
    <col min="7709" max="7710" width="5.5703125" style="1" bestFit="1" customWidth="1"/>
    <col min="7711" max="7711" width="6" style="1" bestFit="1" customWidth="1"/>
    <col min="7712" max="7712" width="9.85546875" style="1" bestFit="1" customWidth="1"/>
    <col min="7713" max="7713" width="12.140625" style="1" bestFit="1" customWidth="1"/>
    <col min="7714" max="7714" width="5.7109375" style="1" bestFit="1" customWidth="1"/>
    <col min="7715" max="7715" width="5.5703125" style="1" bestFit="1" customWidth="1"/>
    <col min="7716" max="7716" width="6.85546875" style="1" bestFit="1" customWidth="1"/>
    <col min="7717" max="7938" width="9.140625" style="1"/>
    <col min="7939" max="7939" width="17" style="1" bestFit="1" customWidth="1"/>
    <col min="7940" max="7940" width="3.7109375" style="1" bestFit="1" customWidth="1"/>
    <col min="7941" max="7941" width="4.42578125" style="1" customWidth="1"/>
    <col min="7942" max="7942" width="7.7109375" style="1" bestFit="1" customWidth="1"/>
    <col min="7943" max="7943" width="10.5703125" style="1" bestFit="1" customWidth="1"/>
    <col min="7944" max="7944" width="13.5703125" style="1" bestFit="1" customWidth="1"/>
    <col min="7945" max="7945" width="12" style="1" bestFit="1" customWidth="1"/>
    <col min="7946" max="7946" width="6.5703125" style="1" bestFit="1" customWidth="1"/>
    <col min="7947" max="7947" width="7.5703125" style="1" bestFit="1" customWidth="1"/>
    <col min="7948" max="7948" width="6.42578125" style="1" bestFit="1" customWidth="1"/>
    <col min="7949" max="7949" width="6.85546875" style="1" bestFit="1" customWidth="1"/>
    <col min="7950" max="7950" width="10.5703125" style="1" bestFit="1" customWidth="1"/>
    <col min="7951" max="7951" width="13.5703125" style="1" bestFit="1" customWidth="1"/>
    <col min="7952" max="7952" width="6.5703125" style="1" bestFit="1" customWidth="1"/>
    <col min="7953" max="7954" width="6.42578125" style="1" customWidth="1"/>
    <col min="7955" max="7955" width="6" style="1" bestFit="1" customWidth="1"/>
    <col min="7956" max="7956" width="9.7109375" style="1" bestFit="1" customWidth="1"/>
    <col min="7957" max="7957" width="12.5703125" style="1" bestFit="1" customWidth="1"/>
    <col min="7958" max="7958" width="5.7109375" style="1" bestFit="1" customWidth="1"/>
    <col min="7959" max="7960" width="5.5703125" style="1" bestFit="1" customWidth="1"/>
    <col min="7961" max="7961" width="6" style="1" bestFit="1" customWidth="1"/>
    <col min="7962" max="7962" width="9.85546875" style="1" bestFit="1" customWidth="1"/>
    <col min="7963" max="7963" width="12.140625" style="1" bestFit="1" customWidth="1"/>
    <col min="7964" max="7964" width="5.7109375" style="1" bestFit="1" customWidth="1"/>
    <col min="7965" max="7966" width="5.5703125" style="1" bestFit="1" customWidth="1"/>
    <col min="7967" max="7967" width="6" style="1" bestFit="1" customWidth="1"/>
    <col min="7968" max="7968" width="9.85546875" style="1" bestFit="1" customWidth="1"/>
    <col min="7969" max="7969" width="12.140625" style="1" bestFit="1" customWidth="1"/>
    <col min="7970" max="7970" width="5.7109375" style="1" bestFit="1" customWidth="1"/>
    <col min="7971" max="7971" width="5.5703125" style="1" bestFit="1" customWidth="1"/>
    <col min="7972" max="7972" width="6.85546875" style="1" bestFit="1" customWidth="1"/>
    <col min="7973" max="8194" width="9.140625" style="1"/>
    <col min="8195" max="8195" width="17" style="1" bestFit="1" customWidth="1"/>
    <col min="8196" max="8196" width="3.7109375" style="1" bestFit="1" customWidth="1"/>
    <col min="8197" max="8197" width="4.42578125" style="1" customWidth="1"/>
    <col min="8198" max="8198" width="7.7109375" style="1" bestFit="1" customWidth="1"/>
    <col min="8199" max="8199" width="10.5703125" style="1" bestFit="1" customWidth="1"/>
    <col min="8200" max="8200" width="13.5703125" style="1" bestFit="1" customWidth="1"/>
    <col min="8201" max="8201" width="12" style="1" bestFit="1" customWidth="1"/>
    <col min="8202" max="8202" width="6.5703125" style="1" bestFit="1" customWidth="1"/>
    <col min="8203" max="8203" width="7.5703125" style="1" bestFit="1" customWidth="1"/>
    <col min="8204" max="8204" width="6.42578125" style="1" bestFit="1" customWidth="1"/>
    <col min="8205" max="8205" width="6.85546875" style="1" bestFit="1" customWidth="1"/>
    <col min="8206" max="8206" width="10.5703125" style="1" bestFit="1" customWidth="1"/>
    <col min="8207" max="8207" width="13.5703125" style="1" bestFit="1" customWidth="1"/>
    <col min="8208" max="8208" width="6.5703125" style="1" bestFit="1" customWidth="1"/>
    <col min="8209" max="8210" width="6.42578125" style="1" customWidth="1"/>
    <col min="8211" max="8211" width="6" style="1" bestFit="1" customWidth="1"/>
    <col min="8212" max="8212" width="9.7109375" style="1" bestFit="1" customWidth="1"/>
    <col min="8213" max="8213" width="12.5703125" style="1" bestFit="1" customWidth="1"/>
    <col min="8214" max="8214" width="5.7109375" style="1" bestFit="1" customWidth="1"/>
    <col min="8215" max="8216" width="5.5703125" style="1" bestFit="1" customWidth="1"/>
    <col min="8217" max="8217" width="6" style="1" bestFit="1" customWidth="1"/>
    <col min="8218" max="8218" width="9.85546875" style="1" bestFit="1" customWidth="1"/>
    <col min="8219" max="8219" width="12.140625" style="1" bestFit="1" customWidth="1"/>
    <col min="8220" max="8220" width="5.7109375" style="1" bestFit="1" customWidth="1"/>
    <col min="8221" max="8222" width="5.5703125" style="1" bestFit="1" customWidth="1"/>
    <col min="8223" max="8223" width="6" style="1" bestFit="1" customWidth="1"/>
    <col min="8224" max="8224" width="9.85546875" style="1" bestFit="1" customWidth="1"/>
    <col min="8225" max="8225" width="12.140625" style="1" bestFit="1" customWidth="1"/>
    <col min="8226" max="8226" width="5.7109375" style="1" bestFit="1" customWidth="1"/>
    <col min="8227" max="8227" width="5.5703125" style="1" bestFit="1" customWidth="1"/>
    <col min="8228" max="8228" width="6.85546875" style="1" bestFit="1" customWidth="1"/>
    <col min="8229" max="8450" width="9.140625" style="1"/>
    <col min="8451" max="8451" width="17" style="1" bestFit="1" customWidth="1"/>
    <col min="8452" max="8452" width="3.7109375" style="1" bestFit="1" customWidth="1"/>
    <col min="8453" max="8453" width="4.42578125" style="1" customWidth="1"/>
    <col min="8454" max="8454" width="7.7109375" style="1" bestFit="1" customWidth="1"/>
    <col min="8455" max="8455" width="10.5703125" style="1" bestFit="1" customWidth="1"/>
    <col min="8456" max="8456" width="13.5703125" style="1" bestFit="1" customWidth="1"/>
    <col min="8457" max="8457" width="12" style="1" bestFit="1" customWidth="1"/>
    <col min="8458" max="8458" width="6.5703125" style="1" bestFit="1" customWidth="1"/>
    <col min="8459" max="8459" width="7.5703125" style="1" bestFit="1" customWidth="1"/>
    <col min="8460" max="8460" width="6.42578125" style="1" bestFit="1" customWidth="1"/>
    <col min="8461" max="8461" width="6.85546875" style="1" bestFit="1" customWidth="1"/>
    <col min="8462" max="8462" width="10.5703125" style="1" bestFit="1" customWidth="1"/>
    <col min="8463" max="8463" width="13.5703125" style="1" bestFit="1" customWidth="1"/>
    <col min="8464" max="8464" width="6.5703125" style="1" bestFit="1" customWidth="1"/>
    <col min="8465" max="8466" width="6.42578125" style="1" customWidth="1"/>
    <col min="8467" max="8467" width="6" style="1" bestFit="1" customWidth="1"/>
    <col min="8468" max="8468" width="9.7109375" style="1" bestFit="1" customWidth="1"/>
    <col min="8469" max="8469" width="12.5703125" style="1" bestFit="1" customWidth="1"/>
    <col min="8470" max="8470" width="5.7109375" style="1" bestFit="1" customWidth="1"/>
    <col min="8471" max="8472" width="5.5703125" style="1" bestFit="1" customWidth="1"/>
    <col min="8473" max="8473" width="6" style="1" bestFit="1" customWidth="1"/>
    <col min="8474" max="8474" width="9.85546875" style="1" bestFit="1" customWidth="1"/>
    <col min="8475" max="8475" width="12.140625" style="1" bestFit="1" customWidth="1"/>
    <col min="8476" max="8476" width="5.7109375" style="1" bestFit="1" customWidth="1"/>
    <col min="8477" max="8478" width="5.5703125" style="1" bestFit="1" customWidth="1"/>
    <col min="8479" max="8479" width="6" style="1" bestFit="1" customWidth="1"/>
    <col min="8480" max="8480" width="9.85546875" style="1" bestFit="1" customWidth="1"/>
    <col min="8481" max="8481" width="12.140625" style="1" bestFit="1" customWidth="1"/>
    <col min="8482" max="8482" width="5.7109375" style="1" bestFit="1" customWidth="1"/>
    <col min="8483" max="8483" width="5.5703125" style="1" bestFit="1" customWidth="1"/>
    <col min="8484" max="8484" width="6.85546875" style="1" bestFit="1" customWidth="1"/>
    <col min="8485" max="8706" width="9.140625" style="1"/>
    <col min="8707" max="8707" width="17" style="1" bestFit="1" customWidth="1"/>
    <col min="8708" max="8708" width="3.7109375" style="1" bestFit="1" customWidth="1"/>
    <col min="8709" max="8709" width="4.42578125" style="1" customWidth="1"/>
    <col min="8710" max="8710" width="7.7109375" style="1" bestFit="1" customWidth="1"/>
    <col min="8711" max="8711" width="10.5703125" style="1" bestFit="1" customWidth="1"/>
    <col min="8712" max="8712" width="13.5703125" style="1" bestFit="1" customWidth="1"/>
    <col min="8713" max="8713" width="12" style="1" bestFit="1" customWidth="1"/>
    <col min="8714" max="8714" width="6.5703125" style="1" bestFit="1" customWidth="1"/>
    <col min="8715" max="8715" width="7.5703125" style="1" bestFit="1" customWidth="1"/>
    <col min="8716" max="8716" width="6.42578125" style="1" bestFit="1" customWidth="1"/>
    <col min="8717" max="8717" width="6.85546875" style="1" bestFit="1" customWidth="1"/>
    <col min="8718" max="8718" width="10.5703125" style="1" bestFit="1" customWidth="1"/>
    <col min="8719" max="8719" width="13.5703125" style="1" bestFit="1" customWidth="1"/>
    <col min="8720" max="8720" width="6.5703125" style="1" bestFit="1" customWidth="1"/>
    <col min="8721" max="8722" width="6.42578125" style="1" customWidth="1"/>
    <col min="8723" max="8723" width="6" style="1" bestFit="1" customWidth="1"/>
    <col min="8724" max="8724" width="9.7109375" style="1" bestFit="1" customWidth="1"/>
    <col min="8725" max="8725" width="12.5703125" style="1" bestFit="1" customWidth="1"/>
    <col min="8726" max="8726" width="5.7109375" style="1" bestFit="1" customWidth="1"/>
    <col min="8727" max="8728" width="5.5703125" style="1" bestFit="1" customWidth="1"/>
    <col min="8729" max="8729" width="6" style="1" bestFit="1" customWidth="1"/>
    <col min="8730" max="8730" width="9.85546875" style="1" bestFit="1" customWidth="1"/>
    <col min="8731" max="8731" width="12.140625" style="1" bestFit="1" customWidth="1"/>
    <col min="8732" max="8732" width="5.7109375" style="1" bestFit="1" customWidth="1"/>
    <col min="8733" max="8734" width="5.5703125" style="1" bestFit="1" customWidth="1"/>
    <col min="8735" max="8735" width="6" style="1" bestFit="1" customWidth="1"/>
    <col min="8736" max="8736" width="9.85546875" style="1" bestFit="1" customWidth="1"/>
    <col min="8737" max="8737" width="12.140625" style="1" bestFit="1" customWidth="1"/>
    <col min="8738" max="8738" width="5.7109375" style="1" bestFit="1" customWidth="1"/>
    <col min="8739" max="8739" width="5.5703125" style="1" bestFit="1" customWidth="1"/>
    <col min="8740" max="8740" width="6.85546875" style="1" bestFit="1" customWidth="1"/>
    <col min="8741" max="8962" width="9.140625" style="1"/>
    <col min="8963" max="8963" width="17" style="1" bestFit="1" customWidth="1"/>
    <col min="8964" max="8964" width="3.7109375" style="1" bestFit="1" customWidth="1"/>
    <col min="8965" max="8965" width="4.42578125" style="1" customWidth="1"/>
    <col min="8966" max="8966" width="7.7109375" style="1" bestFit="1" customWidth="1"/>
    <col min="8967" max="8967" width="10.5703125" style="1" bestFit="1" customWidth="1"/>
    <col min="8968" max="8968" width="13.5703125" style="1" bestFit="1" customWidth="1"/>
    <col min="8969" max="8969" width="12" style="1" bestFit="1" customWidth="1"/>
    <col min="8970" max="8970" width="6.5703125" style="1" bestFit="1" customWidth="1"/>
    <col min="8971" max="8971" width="7.5703125" style="1" bestFit="1" customWidth="1"/>
    <col min="8972" max="8972" width="6.42578125" style="1" bestFit="1" customWidth="1"/>
    <col min="8973" max="8973" width="6.85546875" style="1" bestFit="1" customWidth="1"/>
    <col min="8974" max="8974" width="10.5703125" style="1" bestFit="1" customWidth="1"/>
    <col min="8975" max="8975" width="13.5703125" style="1" bestFit="1" customWidth="1"/>
    <col min="8976" max="8976" width="6.5703125" style="1" bestFit="1" customWidth="1"/>
    <col min="8977" max="8978" width="6.42578125" style="1" customWidth="1"/>
    <col min="8979" max="8979" width="6" style="1" bestFit="1" customWidth="1"/>
    <col min="8980" max="8980" width="9.7109375" style="1" bestFit="1" customWidth="1"/>
    <col min="8981" max="8981" width="12.5703125" style="1" bestFit="1" customWidth="1"/>
    <col min="8982" max="8982" width="5.7109375" style="1" bestFit="1" customWidth="1"/>
    <col min="8983" max="8984" width="5.5703125" style="1" bestFit="1" customWidth="1"/>
    <col min="8985" max="8985" width="6" style="1" bestFit="1" customWidth="1"/>
    <col min="8986" max="8986" width="9.85546875" style="1" bestFit="1" customWidth="1"/>
    <col min="8987" max="8987" width="12.140625" style="1" bestFit="1" customWidth="1"/>
    <col min="8988" max="8988" width="5.7109375" style="1" bestFit="1" customWidth="1"/>
    <col min="8989" max="8990" width="5.5703125" style="1" bestFit="1" customWidth="1"/>
    <col min="8991" max="8991" width="6" style="1" bestFit="1" customWidth="1"/>
    <col min="8992" max="8992" width="9.85546875" style="1" bestFit="1" customWidth="1"/>
    <col min="8993" max="8993" width="12.140625" style="1" bestFit="1" customWidth="1"/>
    <col min="8994" max="8994" width="5.7109375" style="1" bestFit="1" customWidth="1"/>
    <col min="8995" max="8995" width="5.5703125" style="1" bestFit="1" customWidth="1"/>
    <col min="8996" max="8996" width="6.85546875" style="1" bestFit="1" customWidth="1"/>
    <col min="8997" max="9218" width="9.140625" style="1"/>
    <col min="9219" max="9219" width="17" style="1" bestFit="1" customWidth="1"/>
    <col min="9220" max="9220" width="3.7109375" style="1" bestFit="1" customWidth="1"/>
    <col min="9221" max="9221" width="4.42578125" style="1" customWidth="1"/>
    <col min="9222" max="9222" width="7.7109375" style="1" bestFit="1" customWidth="1"/>
    <col min="9223" max="9223" width="10.5703125" style="1" bestFit="1" customWidth="1"/>
    <col min="9224" max="9224" width="13.5703125" style="1" bestFit="1" customWidth="1"/>
    <col min="9225" max="9225" width="12" style="1" bestFit="1" customWidth="1"/>
    <col min="9226" max="9226" width="6.5703125" style="1" bestFit="1" customWidth="1"/>
    <col min="9227" max="9227" width="7.5703125" style="1" bestFit="1" customWidth="1"/>
    <col min="9228" max="9228" width="6.42578125" style="1" bestFit="1" customWidth="1"/>
    <col min="9229" max="9229" width="6.85546875" style="1" bestFit="1" customWidth="1"/>
    <col min="9230" max="9230" width="10.5703125" style="1" bestFit="1" customWidth="1"/>
    <col min="9231" max="9231" width="13.5703125" style="1" bestFit="1" customWidth="1"/>
    <col min="9232" max="9232" width="6.5703125" style="1" bestFit="1" customWidth="1"/>
    <col min="9233" max="9234" width="6.42578125" style="1" customWidth="1"/>
    <col min="9235" max="9235" width="6" style="1" bestFit="1" customWidth="1"/>
    <col min="9236" max="9236" width="9.7109375" style="1" bestFit="1" customWidth="1"/>
    <col min="9237" max="9237" width="12.5703125" style="1" bestFit="1" customWidth="1"/>
    <col min="9238" max="9238" width="5.7109375" style="1" bestFit="1" customWidth="1"/>
    <col min="9239" max="9240" width="5.5703125" style="1" bestFit="1" customWidth="1"/>
    <col min="9241" max="9241" width="6" style="1" bestFit="1" customWidth="1"/>
    <col min="9242" max="9242" width="9.85546875" style="1" bestFit="1" customWidth="1"/>
    <col min="9243" max="9243" width="12.140625" style="1" bestFit="1" customWidth="1"/>
    <col min="9244" max="9244" width="5.7109375" style="1" bestFit="1" customWidth="1"/>
    <col min="9245" max="9246" width="5.5703125" style="1" bestFit="1" customWidth="1"/>
    <col min="9247" max="9247" width="6" style="1" bestFit="1" customWidth="1"/>
    <col min="9248" max="9248" width="9.85546875" style="1" bestFit="1" customWidth="1"/>
    <col min="9249" max="9249" width="12.140625" style="1" bestFit="1" customWidth="1"/>
    <col min="9250" max="9250" width="5.7109375" style="1" bestFit="1" customWidth="1"/>
    <col min="9251" max="9251" width="5.5703125" style="1" bestFit="1" customWidth="1"/>
    <col min="9252" max="9252" width="6.85546875" style="1" bestFit="1" customWidth="1"/>
    <col min="9253" max="9474" width="9.140625" style="1"/>
    <col min="9475" max="9475" width="17" style="1" bestFit="1" customWidth="1"/>
    <col min="9476" max="9476" width="3.7109375" style="1" bestFit="1" customWidth="1"/>
    <col min="9477" max="9477" width="4.42578125" style="1" customWidth="1"/>
    <col min="9478" max="9478" width="7.7109375" style="1" bestFit="1" customWidth="1"/>
    <col min="9479" max="9479" width="10.5703125" style="1" bestFit="1" customWidth="1"/>
    <col min="9480" max="9480" width="13.5703125" style="1" bestFit="1" customWidth="1"/>
    <col min="9481" max="9481" width="12" style="1" bestFit="1" customWidth="1"/>
    <col min="9482" max="9482" width="6.5703125" style="1" bestFit="1" customWidth="1"/>
    <col min="9483" max="9483" width="7.5703125" style="1" bestFit="1" customWidth="1"/>
    <col min="9484" max="9484" width="6.42578125" style="1" bestFit="1" customWidth="1"/>
    <col min="9485" max="9485" width="6.85546875" style="1" bestFit="1" customWidth="1"/>
    <col min="9486" max="9486" width="10.5703125" style="1" bestFit="1" customWidth="1"/>
    <col min="9487" max="9487" width="13.5703125" style="1" bestFit="1" customWidth="1"/>
    <col min="9488" max="9488" width="6.5703125" style="1" bestFit="1" customWidth="1"/>
    <col min="9489" max="9490" width="6.42578125" style="1" customWidth="1"/>
    <col min="9491" max="9491" width="6" style="1" bestFit="1" customWidth="1"/>
    <col min="9492" max="9492" width="9.7109375" style="1" bestFit="1" customWidth="1"/>
    <col min="9493" max="9493" width="12.5703125" style="1" bestFit="1" customWidth="1"/>
    <col min="9494" max="9494" width="5.7109375" style="1" bestFit="1" customWidth="1"/>
    <col min="9495" max="9496" width="5.5703125" style="1" bestFit="1" customWidth="1"/>
    <col min="9497" max="9497" width="6" style="1" bestFit="1" customWidth="1"/>
    <col min="9498" max="9498" width="9.85546875" style="1" bestFit="1" customWidth="1"/>
    <col min="9499" max="9499" width="12.140625" style="1" bestFit="1" customWidth="1"/>
    <col min="9500" max="9500" width="5.7109375" style="1" bestFit="1" customWidth="1"/>
    <col min="9501" max="9502" width="5.5703125" style="1" bestFit="1" customWidth="1"/>
    <col min="9503" max="9503" width="6" style="1" bestFit="1" customWidth="1"/>
    <col min="9504" max="9504" width="9.85546875" style="1" bestFit="1" customWidth="1"/>
    <col min="9505" max="9505" width="12.140625" style="1" bestFit="1" customWidth="1"/>
    <col min="9506" max="9506" width="5.7109375" style="1" bestFit="1" customWidth="1"/>
    <col min="9507" max="9507" width="5.5703125" style="1" bestFit="1" customWidth="1"/>
    <col min="9508" max="9508" width="6.85546875" style="1" bestFit="1" customWidth="1"/>
    <col min="9509" max="9730" width="9.140625" style="1"/>
    <col min="9731" max="9731" width="17" style="1" bestFit="1" customWidth="1"/>
    <col min="9732" max="9732" width="3.7109375" style="1" bestFit="1" customWidth="1"/>
    <col min="9733" max="9733" width="4.42578125" style="1" customWidth="1"/>
    <col min="9734" max="9734" width="7.7109375" style="1" bestFit="1" customWidth="1"/>
    <col min="9735" max="9735" width="10.5703125" style="1" bestFit="1" customWidth="1"/>
    <col min="9736" max="9736" width="13.5703125" style="1" bestFit="1" customWidth="1"/>
    <col min="9737" max="9737" width="12" style="1" bestFit="1" customWidth="1"/>
    <col min="9738" max="9738" width="6.5703125" style="1" bestFit="1" customWidth="1"/>
    <col min="9739" max="9739" width="7.5703125" style="1" bestFit="1" customWidth="1"/>
    <col min="9740" max="9740" width="6.42578125" style="1" bestFit="1" customWidth="1"/>
    <col min="9741" max="9741" width="6.85546875" style="1" bestFit="1" customWidth="1"/>
    <col min="9742" max="9742" width="10.5703125" style="1" bestFit="1" customWidth="1"/>
    <col min="9743" max="9743" width="13.5703125" style="1" bestFit="1" customWidth="1"/>
    <col min="9744" max="9744" width="6.5703125" style="1" bestFit="1" customWidth="1"/>
    <col min="9745" max="9746" width="6.42578125" style="1" customWidth="1"/>
    <col min="9747" max="9747" width="6" style="1" bestFit="1" customWidth="1"/>
    <col min="9748" max="9748" width="9.7109375" style="1" bestFit="1" customWidth="1"/>
    <col min="9749" max="9749" width="12.5703125" style="1" bestFit="1" customWidth="1"/>
    <col min="9750" max="9750" width="5.7109375" style="1" bestFit="1" customWidth="1"/>
    <col min="9751" max="9752" width="5.5703125" style="1" bestFit="1" customWidth="1"/>
    <col min="9753" max="9753" width="6" style="1" bestFit="1" customWidth="1"/>
    <col min="9754" max="9754" width="9.85546875" style="1" bestFit="1" customWidth="1"/>
    <col min="9755" max="9755" width="12.140625" style="1" bestFit="1" customWidth="1"/>
    <col min="9756" max="9756" width="5.7109375" style="1" bestFit="1" customWidth="1"/>
    <col min="9757" max="9758" width="5.5703125" style="1" bestFit="1" customWidth="1"/>
    <col min="9759" max="9759" width="6" style="1" bestFit="1" customWidth="1"/>
    <col min="9760" max="9760" width="9.85546875" style="1" bestFit="1" customWidth="1"/>
    <col min="9761" max="9761" width="12.140625" style="1" bestFit="1" customWidth="1"/>
    <col min="9762" max="9762" width="5.7109375" style="1" bestFit="1" customWidth="1"/>
    <col min="9763" max="9763" width="5.5703125" style="1" bestFit="1" customWidth="1"/>
    <col min="9764" max="9764" width="6.85546875" style="1" bestFit="1" customWidth="1"/>
    <col min="9765" max="9986" width="9.140625" style="1"/>
    <col min="9987" max="9987" width="17" style="1" bestFit="1" customWidth="1"/>
    <col min="9988" max="9988" width="3.7109375" style="1" bestFit="1" customWidth="1"/>
    <col min="9989" max="9989" width="4.42578125" style="1" customWidth="1"/>
    <col min="9990" max="9990" width="7.7109375" style="1" bestFit="1" customWidth="1"/>
    <col min="9991" max="9991" width="10.5703125" style="1" bestFit="1" customWidth="1"/>
    <col min="9992" max="9992" width="13.5703125" style="1" bestFit="1" customWidth="1"/>
    <col min="9993" max="9993" width="12" style="1" bestFit="1" customWidth="1"/>
    <col min="9994" max="9994" width="6.5703125" style="1" bestFit="1" customWidth="1"/>
    <col min="9995" max="9995" width="7.5703125" style="1" bestFit="1" customWidth="1"/>
    <col min="9996" max="9996" width="6.42578125" style="1" bestFit="1" customWidth="1"/>
    <col min="9997" max="9997" width="6.85546875" style="1" bestFit="1" customWidth="1"/>
    <col min="9998" max="9998" width="10.5703125" style="1" bestFit="1" customWidth="1"/>
    <col min="9999" max="9999" width="13.5703125" style="1" bestFit="1" customWidth="1"/>
    <col min="10000" max="10000" width="6.5703125" style="1" bestFit="1" customWidth="1"/>
    <col min="10001" max="10002" width="6.42578125" style="1" customWidth="1"/>
    <col min="10003" max="10003" width="6" style="1" bestFit="1" customWidth="1"/>
    <col min="10004" max="10004" width="9.7109375" style="1" bestFit="1" customWidth="1"/>
    <col min="10005" max="10005" width="12.5703125" style="1" bestFit="1" customWidth="1"/>
    <col min="10006" max="10006" width="5.7109375" style="1" bestFit="1" customWidth="1"/>
    <col min="10007" max="10008" width="5.5703125" style="1" bestFit="1" customWidth="1"/>
    <col min="10009" max="10009" width="6" style="1" bestFit="1" customWidth="1"/>
    <col min="10010" max="10010" width="9.85546875" style="1" bestFit="1" customWidth="1"/>
    <col min="10011" max="10011" width="12.140625" style="1" bestFit="1" customWidth="1"/>
    <col min="10012" max="10012" width="5.7109375" style="1" bestFit="1" customWidth="1"/>
    <col min="10013" max="10014" width="5.5703125" style="1" bestFit="1" customWidth="1"/>
    <col min="10015" max="10015" width="6" style="1" bestFit="1" customWidth="1"/>
    <col min="10016" max="10016" width="9.85546875" style="1" bestFit="1" customWidth="1"/>
    <col min="10017" max="10017" width="12.140625" style="1" bestFit="1" customWidth="1"/>
    <col min="10018" max="10018" width="5.7109375" style="1" bestFit="1" customWidth="1"/>
    <col min="10019" max="10019" width="5.5703125" style="1" bestFit="1" customWidth="1"/>
    <col min="10020" max="10020" width="6.85546875" style="1" bestFit="1" customWidth="1"/>
    <col min="10021" max="10242" width="9.140625" style="1"/>
    <col min="10243" max="10243" width="17" style="1" bestFit="1" customWidth="1"/>
    <col min="10244" max="10244" width="3.7109375" style="1" bestFit="1" customWidth="1"/>
    <col min="10245" max="10245" width="4.42578125" style="1" customWidth="1"/>
    <col min="10246" max="10246" width="7.7109375" style="1" bestFit="1" customWidth="1"/>
    <col min="10247" max="10247" width="10.5703125" style="1" bestFit="1" customWidth="1"/>
    <col min="10248" max="10248" width="13.5703125" style="1" bestFit="1" customWidth="1"/>
    <col min="10249" max="10249" width="12" style="1" bestFit="1" customWidth="1"/>
    <col min="10250" max="10250" width="6.5703125" style="1" bestFit="1" customWidth="1"/>
    <col min="10251" max="10251" width="7.5703125" style="1" bestFit="1" customWidth="1"/>
    <col min="10252" max="10252" width="6.42578125" style="1" bestFit="1" customWidth="1"/>
    <col min="10253" max="10253" width="6.85546875" style="1" bestFit="1" customWidth="1"/>
    <col min="10254" max="10254" width="10.5703125" style="1" bestFit="1" customWidth="1"/>
    <col min="10255" max="10255" width="13.5703125" style="1" bestFit="1" customWidth="1"/>
    <col min="10256" max="10256" width="6.5703125" style="1" bestFit="1" customWidth="1"/>
    <col min="10257" max="10258" width="6.42578125" style="1" customWidth="1"/>
    <col min="10259" max="10259" width="6" style="1" bestFit="1" customWidth="1"/>
    <col min="10260" max="10260" width="9.7109375" style="1" bestFit="1" customWidth="1"/>
    <col min="10261" max="10261" width="12.5703125" style="1" bestFit="1" customWidth="1"/>
    <col min="10262" max="10262" width="5.7109375" style="1" bestFit="1" customWidth="1"/>
    <col min="10263" max="10264" width="5.5703125" style="1" bestFit="1" customWidth="1"/>
    <col min="10265" max="10265" width="6" style="1" bestFit="1" customWidth="1"/>
    <col min="10266" max="10266" width="9.85546875" style="1" bestFit="1" customWidth="1"/>
    <col min="10267" max="10267" width="12.140625" style="1" bestFit="1" customWidth="1"/>
    <col min="10268" max="10268" width="5.7109375" style="1" bestFit="1" customWidth="1"/>
    <col min="10269" max="10270" width="5.5703125" style="1" bestFit="1" customWidth="1"/>
    <col min="10271" max="10271" width="6" style="1" bestFit="1" customWidth="1"/>
    <col min="10272" max="10272" width="9.85546875" style="1" bestFit="1" customWidth="1"/>
    <col min="10273" max="10273" width="12.140625" style="1" bestFit="1" customWidth="1"/>
    <col min="10274" max="10274" width="5.7109375" style="1" bestFit="1" customWidth="1"/>
    <col min="10275" max="10275" width="5.5703125" style="1" bestFit="1" customWidth="1"/>
    <col min="10276" max="10276" width="6.85546875" style="1" bestFit="1" customWidth="1"/>
    <col min="10277" max="10498" width="9.140625" style="1"/>
    <col min="10499" max="10499" width="17" style="1" bestFit="1" customWidth="1"/>
    <col min="10500" max="10500" width="3.7109375" style="1" bestFit="1" customWidth="1"/>
    <col min="10501" max="10501" width="4.42578125" style="1" customWidth="1"/>
    <col min="10502" max="10502" width="7.7109375" style="1" bestFit="1" customWidth="1"/>
    <col min="10503" max="10503" width="10.5703125" style="1" bestFit="1" customWidth="1"/>
    <col min="10504" max="10504" width="13.5703125" style="1" bestFit="1" customWidth="1"/>
    <col min="10505" max="10505" width="12" style="1" bestFit="1" customWidth="1"/>
    <col min="10506" max="10506" width="6.5703125" style="1" bestFit="1" customWidth="1"/>
    <col min="10507" max="10507" width="7.5703125" style="1" bestFit="1" customWidth="1"/>
    <col min="10508" max="10508" width="6.42578125" style="1" bestFit="1" customWidth="1"/>
    <col min="10509" max="10509" width="6.85546875" style="1" bestFit="1" customWidth="1"/>
    <col min="10510" max="10510" width="10.5703125" style="1" bestFit="1" customWidth="1"/>
    <col min="10511" max="10511" width="13.5703125" style="1" bestFit="1" customWidth="1"/>
    <col min="10512" max="10512" width="6.5703125" style="1" bestFit="1" customWidth="1"/>
    <col min="10513" max="10514" width="6.42578125" style="1" customWidth="1"/>
    <col min="10515" max="10515" width="6" style="1" bestFit="1" customWidth="1"/>
    <col min="10516" max="10516" width="9.7109375" style="1" bestFit="1" customWidth="1"/>
    <col min="10517" max="10517" width="12.5703125" style="1" bestFit="1" customWidth="1"/>
    <col min="10518" max="10518" width="5.7109375" style="1" bestFit="1" customWidth="1"/>
    <col min="10519" max="10520" width="5.5703125" style="1" bestFit="1" customWidth="1"/>
    <col min="10521" max="10521" width="6" style="1" bestFit="1" customWidth="1"/>
    <col min="10522" max="10522" width="9.85546875" style="1" bestFit="1" customWidth="1"/>
    <col min="10523" max="10523" width="12.140625" style="1" bestFit="1" customWidth="1"/>
    <col min="10524" max="10524" width="5.7109375" style="1" bestFit="1" customWidth="1"/>
    <col min="10525" max="10526" width="5.5703125" style="1" bestFit="1" customWidth="1"/>
    <col min="10527" max="10527" width="6" style="1" bestFit="1" customWidth="1"/>
    <col min="10528" max="10528" width="9.85546875" style="1" bestFit="1" customWidth="1"/>
    <col min="10529" max="10529" width="12.140625" style="1" bestFit="1" customWidth="1"/>
    <col min="10530" max="10530" width="5.7109375" style="1" bestFit="1" customWidth="1"/>
    <col min="10531" max="10531" width="5.5703125" style="1" bestFit="1" customWidth="1"/>
    <col min="10532" max="10532" width="6.85546875" style="1" bestFit="1" customWidth="1"/>
    <col min="10533" max="10754" width="9.140625" style="1"/>
    <col min="10755" max="10755" width="17" style="1" bestFit="1" customWidth="1"/>
    <col min="10756" max="10756" width="3.7109375" style="1" bestFit="1" customWidth="1"/>
    <col min="10757" max="10757" width="4.42578125" style="1" customWidth="1"/>
    <col min="10758" max="10758" width="7.7109375" style="1" bestFit="1" customWidth="1"/>
    <col min="10759" max="10759" width="10.5703125" style="1" bestFit="1" customWidth="1"/>
    <col min="10760" max="10760" width="13.5703125" style="1" bestFit="1" customWidth="1"/>
    <col min="10761" max="10761" width="12" style="1" bestFit="1" customWidth="1"/>
    <col min="10762" max="10762" width="6.5703125" style="1" bestFit="1" customWidth="1"/>
    <col min="10763" max="10763" width="7.5703125" style="1" bestFit="1" customWidth="1"/>
    <col min="10764" max="10764" width="6.42578125" style="1" bestFit="1" customWidth="1"/>
    <col min="10765" max="10765" width="6.85546875" style="1" bestFit="1" customWidth="1"/>
    <col min="10766" max="10766" width="10.5703125" style="1" bestFit="1" customWidth="1"/>
    <col min="10767" max="10767" width="13.5703125" style="1" bestFit="1" customWidth="1"/>
    <col min="10768" max="10768" width="6.5703125" style="1" bestFit="1" customWidth="1"/>
    <col min="10769" max="10770" width="6.42578125" style="1" customWidth="1"/>
    <col min="10771" max="10771" width="6" style="1" bestFit="1" customWidth="1"/>
    <col min="10772" max="10772" width="9.7109375" style="1" bestFit="1" customWidth="1"/>
    <col min="10773" max="10773" width="12.5703125" style="1" bestFit="1" customWidth="1"/>
    <col min="10774" max="10774" width="5.7109375" style="1" bestFit="1" customWidth="1"/>
    <col min="10775" max="10776" width="5.5703125" style="1" bestFit="1" customWidth="1"/>
    <col min="10777" max="10777" width="6" style="1" bestFit="1" customWidth="1"/>
    <col min="10778" max="10778" width="9.85546875" style="1" bestFit="1" customWidth="1"/>
    <col min="10779" max="10779" width="12.140625" style="1" bestFit="1" customWidth="1"/>
    <col min="10780" max="10780" width="5.7109375" style="1" bestFit="1" customWidth="1"/>
    <col min="10781" max="10782" width="5.5703125" style="1" bestFit="1" customWidth="1"/>
    <col min="10783" max="10783" width="6" style="1" bestFit="1" customWidth="1"/>
    <col min="10784" max="10784" width="9.85546875" style="1" bestFit="1" customWidth="1"/>
    <col min="10785" max="10785" width="12.140625" style="1" bestFit="1" customWidth="1"/>
    <col min="10786" max="10786" width="5.7109375" style="1" bestFit="1" customWidth="1"/>
    <col min="10787" max="10787" width="5.5703125" style="1" bestFit="1" customWidth="1"/>
    <col min="10788" max="10788" width="6.85546875" style="1" bestFit="1" customWidth="1"/>
    <col min="10789" max="11010" width="9.140625" style="1"/>
    <col min="11011" max="11011" width="17" style="1" bestFit="1" customWidth="1"/>
    <col min="11012" max="11012" width="3.7109375" style="1" bestFit="1" customWidth="1"/>
    <col min="11013" max="11013" width="4.42578125" style="1" customWidth="1"/>
    <col min="11014" max="11014" width="7.7109375" style="1" bestFit="1" customWidth="1"/>
    <col min="11015" max="11015" width="10.5703125" style="1" bestFit="1" customWidth="1"/>
    <col min="11016" max="11016" width="13.5703125" style="1" bestFit="1" customWidth="1"/>
    <col min="11017" max="11017" width="12" style="1" bestFit="1" customWidth="1"/>
    <col min="11018" max="11018" width="6.5703125" style="1" bestFit="1" customWidth="1"/>
    <col min="11019" max="11019" width="7.5703125" style="1" bestFit="1" customWidth="1"/>
    <col min="11020" max="11020" width="6.42578125" style="1" bestFit="1" customWidth="1"/>
    <col min="11021" max="11021" width="6.85546875" style="1" bestFit="1" customWidth="1"/>
    <col min="11022" max="11022" width="10.5703125" style="1" bestFit="1" customWidth="1"/>
    <col min="11023" max="11023" width="13.5703125" style="1" bestFit="1" customWidth="1"/>
    <col min="11024" max="11024" width="6.5703125" style="1" bestFit="1" customWidth="1"/>
    <col min="11025" max="11026" width="6.42578125" style="1" customWidth="1"/>
    <col min="11027" max="11027" width="6" style="1" bestFit="1" customWidth="1"/>
    <col min="11028" max="11028" width="9.7109375" style="1" bestFit="1" customWidth="1"/>
    <col min="11029" max="11029" width="12.5703125" style="1" bestFit="1" customWidth="1"/>
    <col min="11030" max="11030" width="5.7109375" style="1" bestFit="1" customWidth="1"/>
    <col min="11031" max="11032" width="5.5703125" style="1" bestFit="1" customWidth="1"/>
    <col min="11033" max="11033" width="6" style="1" bestFit="1" customWidth="1"/>
    <col min="11034" max="11034" width="9.85546875" style="1" bestFit="1" customWidth="1"/>
    <col min="11035" max="11035" width="12.140625" style="1" bestFit="1" customWidth="1"/>
    <col min="11036" max="11036" width="5.7109375" style="1" bestFit="1" customWidth="1"/>
    <col min="11037" max="11038" width="5.5703125" style="1" bestFit="1" customWidth="1"/>
    <col min="11039" max="11039" width="6" style="1" bestFit="1" customWidth="1"/>
    <col min="11040" max="11040" width="9.85546875" style="1" bestFit="1" customWidth="1"/>
    <col min="11041" max="11041" width="12.140625" style="1" bestFit="1" customWidth="1"/>
    <col min="11042" max="11042" width="5.7109375" style="1" bestFit="1" customWidth="1"/>
    <col min="11043" max="11043" width="5.5703125" style="1" bestFit="1" customWidth="1"/>
    <col min="11044" max="11044" width="6.85546875" style="1" bestFit="1" customWidth="1"/>
    <col min="11045" max="11266" width="9.140625" style="1"/>
    <col min="11267" max="11267" width="17" style="1" bestFit="1" customWidth="1"/>
    <col min="11268" max="11268" width="3.7109375" style="1" bestFit="1" customWidth="1"/>
    <col min="11269" max="11269" width="4.42578125" style="1" customWidth="1"/>
    <col min="11270" max="11270" width="7.7109375" style="1" bestFit="1" customWidth="1"/>
    <col min="11271" max="11271" width="10.5703125" style="1" bestFit="1" customWidth="1"/>
    <col min="11272" max="11272" width="13.5703125" style="1" bestFit="1" customWidth="1"/>
    <col min="11273" max="11273" width="12" style="1" bestFit="1" customWidth="1"/>
    <col min="11274" max="11274" width="6.5703125" style="1" bestFit="1" customWidth="1"/>
    <col min="11275" max="11275" width="7.5703125" style="1" bestFit="1" customWidth="1"/>
    <col min="11276" max="11276" width="6.42578125" style="1" bestFit="1" customWidth="1"/>
    <col min="11277" max="11277" width="6.85546875" style="1" bestFit="1" customWidth="1"/>
    <col min="11278" max="11278" width="10.5703125" style="1" bestFit="1" customWidth="1"/>
    <col min="11279" max="11279" width="13.5703125" style="1" bestFit="1" customWidth="1"/>
    <col min="11280" max="11280" width="6.5703125" style="1" bestFit="1" customWidth="1"/>
    <col min="11281" max="11282" width="6.42578125" style="1" customWidth="1"/>
    <col min="11283" max="11283" width="6" style="1" bestFit="1" customWidth="1"/>
    <col min="11284" max="11284" width="9.7109375" style="1" bestFit="1" customWidth="1"/>
    <col min="11285" max="11285" width="12.5703125" style="1" bestFit="1" customWidth="1"/>
    <col min="11286" max="11286" width="5.7109375" style="1" bestFit="1" customWidth="1"/>
    <col min="11287" max="11288" width="5.5703125" style="1" bestFit="1" customWidth="1"/>
    <col min="11289" max="11289" width="6" style="1" bestFit="1" customWidth="1"/>
    <col min="11290" max="11290" width="9.85546875" style="1" bestFit="1" customWidth="1"/>
    <col min="11291" max="11291" width="12.140625" style="1" bestFit="1" customWidth="1"/>
    <col min="11292" max="11292" width="5.7109375" style="1" bestFit="1" customWidth="1"/>
    <col min="11293" max="11294" width="5.5703125" style="1" bestFit="1" customWidth="1"/>
    <col min="11295" max="11295" width="6" style="1" bestFit="1" customWidth="1"/>
    <col min="11296" max="11296" width="9.85546875" style="1" bestFit="1" customWidth="1"/>
    <col min="11297" max="11297" width="12.140625" style="1" bestFit="1" customWidth="1"/>
    <col min="11298" max="11298" width="5.7109375" style="1" bestFit="1" customWidth="1"/>
    <col min="11299" max="11299" width="5.5703125" style="1" bestFit="1" customWidth="1"/>
    <col min="11300" max="11300" width="6.85546875" style="1" bestFit="1" customWidth="1"/>
    <col min="11301" max="11522" width="9.140625" style="1"/>
    <col min="11523" max="11523" width="17" style="1" bestFit="1" customWidth="1"/>
    <col min="11524" max="11524" width="3.7109375" style="1" bestFit="1" customWidth="1"/>
    <col min="11525" max="11525" width="4.42578125" style="1" customWidth="1"/>
    <col min="11526" max="11526" width="7.7109375" style="1" bestFit="1" customWidth="1"/>
    <col min="11527" max="11527" width="10.5703125" style="1" bestFit="1" customWidth="1"/>
    <col min="11528" max="11528" width="13.5703125" style="1" bestFit="1" customWidth="1"/>
    <col min="11529" max="11529" width="12" style="1" bestFit="1" customWidth="1"/>
    <col min="11530" max="11530" width="6.5703125" style="1" bestFit="1" customWidth="1"/>
    <col min="11531" max="11531" width="7.5703125" style="1" bestFit="1" customWidth="1"/>
    <col min="11532" max="11532" width="6.42578125" style="1" bestFit="1" customWidth="1"/>
    <col min="11533" max="11533" width="6.85546875" style="1" bestFit="1" customWidth="1"/>
    <col min="11534" max="11534" width="10.5703125" style="1" bestFit="1" customWidth="1"/>
    <col min="11535" max="11535" width="13.5703125" style="1" bestFit="1" customWidth="1"/>
    <col min="11536" max="11536" width="6.5703125" style="1" bestFit="1" customWidth="1"/>
    <col min="11537" max="11538" width="6.42578125" style="1" customWidth="1"/>
    <col min="11539" max="11539" width="6" style="1" bestFit="1" customWidth="1"/>
    <col min="11540" max="11540" width="9.7109375" style="1" bestFit="1" customWidth="1"/>
    <col min="11541" max="11541" width="12.5703125" style="1" bestFit="1" customWidth="1"/>
    <col min="11542" max="11542" width="5.7109375" style="1" bestFit="1" customWidth="1"/>
    <col min="11543" max="11544" width="5.5703125" style="1" bestFit="1" customWidth="1"/>
    <col min="11545" max="11545" width="6" style="1" bestFit="1" customWidth="1"/>
    <col min="11546" max="11546" width="9.85546875" style="1" bestFit="1" customWidth="1"/>
    <col min="11547" max="11547" width="12.140625" style="1" bestFit="1" customWidth="1"/>
    <col min="11548" max="11548" width="5.7109375" style="1" bestFit="1" customWidth="1"/>
    <col min="11549" max="11550" width="5.5703125" style="1" bestFit="1" customWidth="1"/>
    <col min="11551" max="11551" width="6" style="1" bestFit="1" customWidth="1"/>
    <col min="11552" max="11552" width="9.85546875" style="1" bestFit="1" customWidth="1"/>
    <col min="11553" max="11553" width="12.140625" style="1" bestFit="1" customWidth="1"/>
    <col min="11554" max="11554" width="5.7109375" style="1" bestFit="1" customWidth="1"/>
    <col min="11555" max="11555" width="5.5703125" style="1" bestFit="1" customWidth="1"/>
    <col min="11556" max="11556" width="6.85546875" style="1" bestFit="1" customWidth="1"/>
    <col min="11557" max="11778" width="9.140625" style="1"/>
    <col min="11779" max="11779" width="17" style="1" bestFit="1" customWidth="1"/>
    <col min="11780" max="11780" width="3.7109375" style="1" bestFit="1" customWidth="1"/>
    <col min="11781" max="11781" width="4.42578125" style="1" customWidth="1"/>
    <col min="11782" max="11782" width="7.7109375" style="1" bestFit="1" customWidth="1"/>
    <col min="11783" max="11783" width="10.5703125" style="1" bestFit="1" customWidth="1"/>
    <col min="11784" max="11784" width="13.5703125" style="1" bestFit="1" customWidth="1"/>
    <col min="11785" max="11785" width="12" style="1" bestFit="1" customWidth="1"/>
    <col min="11786" max="11786" width="6.5703125" style="1" bestFit="1" customWidth="1"/>
    <col min="11787" max="11787" width="7.5703125" style="1" bestFit="1" customWidth="1"/>
    <col min="11788" max="11788" width="6.42578125" style="1" bestFit="1" customWidth="1"/>
    <col min="11789" max="11789" width="6.85546875" style="1" bestFit="1" customWidth="1"/>
    <col min="11790" max="11790" width="10.5703125" style="1" bestFit="1" customWidth="1"/>
    <col min="11791" max="11791" width="13.5703125" style="1" bestFit="1" customWidth="1"/>
    <col min="11792" max="11792" width="6.5703125" style="1" bestFit="1" customWidth="1"/>
    <col min="11793" max="11794" width="6.42578125" style="1" customWidth="1"/>
    <col min="11795" max="11795" width="6" style="1" bestFit="1" customWidth="1"/>
    <col min="11796" max="11796" width="9.7109375" style="1" bestFit="1" customWidth="1"/>
    <col min="11797" max="11797" width="12.5703125" style="1" bestFit="1" customWidth="1"/>
    <col min="11798" max="11798" width="5.7109375" style="1" bestFit="1" customWidth="1"/>
    <col min="11799" max="11800" width="5.5703125" style="1" bestFit="1" customWidth="1"/>
    <col min="11801" max="11801" width="6" style="1" bestFit="1" customWidth="1"/>
    <col min="11802" max="11802" width="9.85546875" style="1" bestFit="1" customWidth="1"/>
    <col min="11803" max="11803" width="12.140625" style="1" bestFit="1" customWidth="1"/>
    <col min="11804" max="11804" width="5.7109375" style="1" bestFit="1" customWidth="1"/>
    <col min="11805" max="11806" width="5.5703125" style="1" bestFit="1" customWidth="1"/>
    <col min="11807" max="11807" width="6" style="1" bestFit="1" customWidth="1"/>
    <col min="11808" max="11808" width="9.85546875" style="1" bestFit="1" customWidth="1"/>
    <col min="11809" max="11809" width="12.140625" style="1" bestFit="1" customWidth="1"/>
    <col min="11810" max="11810" width="5.7109375" style="1" bestFit="1" customWidth="1"/>
    <col min="11811" max="11811" width="5.5703125" style="1" bestFit="1" customWidth="1"/>
    <col min="11812" max="11812" width="6.85546875" style="1" bestFit="1" customWidth="1"/>
    <col min="11813" max="12034" width="9.140625" style="1"/>
    <col min="12035" max="12035" width="17" style="1" bestFit="1" customWidth="1"/>
    <col min="12036" max="12036" width="3.7109375" style="1" bestFit="1" customWidth="1"/>
    <col min="12037" max="12037" width="4.42578125" style="1" customWidth="1"/>
    <col min="12038" max="12038" width="7.7109375" style="1" bestFit="1" customWidth="1"/>
    <col min="12039" max="12039" width="10.5703125" style="1" bestFit="1" customWidth="1"/>
    <col min="12040" max="12040" width="13.5703125" style="1" bestFit="1" customWidth="1"/>
    <col min="12041" max="12041" width="12" style="1" bestFit="1" customWidth="1"/>
    <col min="12042" max="12042" width="6.5703125" style="1" bestFit="1" customWidth="1"/>
    <col min="12043" max="12043" width="7.5703125" style="1" bestFit="1" customWidth="1"/>
    <col min="12044" max="12044" width="6.42578125" style="1" bestFit="1" customWidth="1"/>
    <col min="12045" max="12045" width="6.85546875" style="1" bestFit="1" customWidth="1"/>
    <col min="12046" max="12046" width="10.5703125" style="1" bestFit="1" customWidth="1"/>
    <col min="12047" max="12047" width="13.5703125" style="1" bestFit="1" customWidth="1"/>
    <col min="12048" max="12048" width="6.5703125" style="1" bestFit="1" customWidth="1"/>
    <col min="12049" max="12050" width="6.42578125" style="1" customWidth="1"/>
    <col min="12051" max="12051" width="6" style="1" bestFit="1" customWidth="1"/>
    <col min="12052" max="12052" width="9.7109375" style="1" bestFit="1" customWidth="1"/>
    <col min="12053" max="12053" width="12.5703125" style="1" bestFit="1" customWidth="1"/>
    <col min="12054" max="12054" width="5.7109375" style="1" bestFit="1" customWidth="1"/>
    <col min="12055" max="12056" width="5.5703125" style="1" bestFit="1" customWidth="1"/>
    <col min="12057" max="12057" width="6" style="1" bestFit="1" customWidth="1"/>
    <col min="12058" max="12058" width="9.85546875" style="1" bestFit="1" customWidth="1"/>
    <col min="12059" max="12059" width="12.140625" style="1" bestFit="1" customWidth="1"/>
    <col min="12060" max="12060" width="5.7109375" style="1" bestFit="1" customWidth="1"/>
    <col min="12061" max="12062" width="5.5703125" style="1" bestFit="1" customWidth="1"/>
    <col min="12063" max="12063" width="6" style="1" bestFit="1" customWidth="1"/>
    <col min="12064" max="12064" width="9.85546875" style="1" bestFit="1" customWidth="1"/>
    <col min="12065" max="12065" width="12.140625" style="1" bestFit="1" customWidth="1"/>
    <col min="12066" max="12066" width="5.7109375" style="1" bestFit="1" customWidth="1"/>
    <col min="12067" max="12067" width="5.5703125" style="1" bestFit="1" customWidth="1"/>
    <col min="12068" max="12068" width="6.85546875" style="1" bestFit="1" customWidth="1"/>
    <col min="12069" max="12290" width="9.140625" style="1"/>
    <col min="12291" max="12291" width="17" style="1" bestFit="1" customWidth="1"/>
    <col min="12292" max="12292" width="3.7109375" style="1" bestFit="1" customWidth="1"/>
    <col min="12293" max="12293" width="4.42578125" style="1" customWidth="1"/>
    <col min="12294" max="12294" width="7.7109375" style="1" bestFit="1" customWidth="1"/>
    <col min="12295" max="12295" width="10.5703125" style="1" bestFit="1" customWidth="1"/>
    <col min="12296" max="12296" width="13.5703125" style="1" bestFit="1" customWidth="1"/>
    <col min="12297" max="12297" width="12" style="1" bestFit="1" customWidth="1"/>
    <col min="12298" max="12298" width="6.5703125" style="1" bestFit="1" customWidth="1"/>
    <col min="12299" max="12299" width="7.5703125" style="1" bestFit="1" customWidth="1"/>
    <col min="12300" max="12300" width="6.42578125" style="1" bestFit="1" customWidth="1"/>
    <col min="12301" max="12301" width="6.85546875" style="1" bestFit="1" customWidth="1"/>
    <col min="12302" max="12302" width="10.5703125" style="1" bestFit="1" customWidth="1"/>
    <col min="12303" max="12303" width="13.5703125" style="1" bestFit="1" customWidth="1"/>
    <col min="12304" max="12304" width="6.5703125" style="1" bestFit="1" customWidth="1"/>
    <col min="12305" max="12306" width="6.42578125" style="1" customWidth="1"/>
    <col min="12307" max="12307" width="6" style="1" bestFit="1" customWidth="1"/>
    <col min="12308" max="12308" width="9.7109375" style="1" bestFit="1" customWidth="1"/>
    <col min="12309" max="12309" width="12.5703125" style="1" bestFit="1" customWidth="1"/>
    <col min="12310" max="12310" width="5.7109375" style="1" bestFit="1" customWidth="1"/>
    <col min="12311" max="12312" width="5.5703125" style="1" bestFit="1" customWidth="1"/>
    <col min="12313" max="12313" width="6" style="1" bestFit="1" customWidth="1"/>
    <col min="12314" max="12314" width="9.85546875" style="1" bestFit="1" customWidth="1"/>
    <col min="12315" max="12315" width="12.140625" style="1" bestFit="1" customWidth="1"/>
    <col min="12316" max="12316" width="5.7109375" style="1" bestFit="1" customWidth="1"/>
    <col min="12317" max="12318" width="5.5703125" style="1" bestFit="1" customWidth="1"/>
    <col min="12319" max="12319" width="6" style="1" bestFit="1" customWidth="1"/>
    <col min="12320" max="12320" width="9.85546875" style="1" bestFit="1" customWidth="1"/>
    <col min="12321" max="12321" width="12.140625" style="1" bestFit="1" customWidth="1"/>
    <col min="12322" max="12322" width="5.7109375" style="1" bestFit="1" customWidth="1"/>
    <col min="12323" max="12323" width="5.5703125" style="1" bestFit="1" customWidth="1"/>
    <col min="12324" max="12324" width="6.85546875" style="1" bestFit="1" customWidth="1"/>
    <col min="12325" max="12546" width="9.140625" style="1"/>
    <col min="12547" max="12547" width="17" style="1" bestFit="1" customWidth="1"/>
    <col min="12548" max="12548" width="3.7109375" style="1" bestFit="1" customWidth="1"/>
    <col min="12549" max="12549" width="4.42578125" style="1" customWidth="1"/>
    <col min="12550" max="12550" width="7.7109375" style="1" bestFit="1" customWidth="1"/>
    <col min="12551" max="12551" width="10.5703125" style="1" bestFit="1" customWidth="1"/>
    <col min="12552" max="12552" width="13.5703125" style="1" bestFit="1" customWidth="1"/>
    <col min="12553" max="12553" width="12" style="1" bestFit="1" customWidth="1"/>
    <col min="12554" max="12554" width="6.5703125" style="1" bestFit="1" customWidth="1"/>
    <col min="12555" max="12555" width="7.5703125" style="1" bestFit="1" customWidth="1"/>
    <col min="12556" max="12556" width="6.42578125" style="1" bestFit="1" customWidth="1"/>
    <col min="12557" max="12557" width="6.85546875" style="1" bestFit="1" customWidth="1"/>
    <col min="12558" max="12558" width="10.5703125" style="1" bestFit="1" customWidth="1"/>
    <col min="12559" max="12559" width="13.5703125" style="1" bestFit="1" customWidth="1"/>
    <col min="12560" max="12560" width="6.5703125" style="1" bestFit="1" customWidth="1"/>
    <col min="12561" max="12562" width="6.42578125" style="1" customWidth="1"/>
    <col min="12563" max="12563" width="6" style="1" bestFit="1" customWidth="1"/>
    <col min="12564" max="12564" width="9.7109375" style="1" bestFit="1" customWidth="1"/>
    <col min="12565" max="12565" width="12.5703125" style="1" bestFit="1" customWidth="1"/>
    <col min="12566" max="12566" width="5.7109375" style="1" bestFit="1" customWidth="1"/>
    <col min="12567" max="12568" width="5.5703125" style="1" bestFit="1" customWidth="1"/>
    <col min="12569" max="12569" width="6" style="1" bestFit="1" customWidth="1"/>
    <col min="12570" max="12570" width="9.85546875" style="1" bestFit="1" customWidth="1"/>
    <col min="12571" max="12571" width="12.140625" style="1" bestFit="1" customWidth="1"/>
    <col min="12572" max="12572" width="5.7109375" style="1" bestFit="1" customWidth="1"/>
    <col min="12573" max="12574" width="5.5703125" style="1" bestFit="1" customWidth="1"/>
    <col min="12575" max="12575" width="6" style="1" bestFit="1" customWidth="1"/>
    <col min="12576" max="12576" width="9.85546875" style="1" bestFit="1" customWidth="1"/>
    <col min="12577" max="12577" width="12.140625" style="1" bestFit="1" customWidth="1"/>
    <col min="12578" max="12578" width="5.7109375" style="1" bestFit="1" customWidth="1"/>
    <col min="12579" max="12579" width="5.5703125" style="1" bestFit="1" customWidth="1"/>
    <col min="12580" max="12580" width="6.85546875" style="1" bestFit="1" customWidth="1"/>
    <col min="12581" max="12802" width="9.140625" style="1"/>
    <col min="12803" max="12803" width="17" style="1" bestFit="1" customWidth="1"/>
    <col min="12804" max="12804" width="3.7109375" style="1" bestFit="1" customWidth="1"/>
    <col min="12805" max="12805" width="4.42578125" style="1" customWidth="1"/>
    <col min="12806" max="12806" width="7.7109375" style="1" bestFit="1" customWidth="1"/>
    <col min="12807" max="12807" width="10.5703125" style="1" bestFit="1" customWidth="1"/>
    <col min="12808" max="12808" width="13.5703125" style="1" bestFit="1" customWidth="1"/>
    <col min="12809" max="12809" width="12" style="1" bestFit="1" customWidth="1"/>
    <col min="12810" max="12810" width="6.5703125" style="1" bestFit="1" customWidth="1"/>
    <col min="12811" max="12811" width="7.5703125" style="1" bestFit="1" customWidth="1"/>
    <col min="12812" max="12812" width="6.42578125" style="1" bestFit="1" customWidth="1"/>
    <col min="12813" max="12813" width="6.85546875" style="1" bestFit="1" customWidth="1"/>
    <col min="12814" max="12814" width="10.5703125" style="1" bestFit="1" customWidth="1"/>
    <col min="12815" max="12815" width="13.5703125" style="1" bestFit="1" customWidth="1"/>
    <col min="12816" max="12816" width="6.5703125" style="1" bestFit="1" customWidth="1"/>
    <col min="12817" max="12818" width="6.42578125" style="1" customWidth="1"/>
    <col min="12819" max="12819" width="6" style="1" bestFit="1" customWidth="1"/>
    <col min="12820" max="12820" width="9.7109375" style="1" bestFit="1" customWidth="1"/>
    <col min="12821" max="12821" width="12.5703125" style="1" bestFit="1" customWidth="1"/>
    <col min="12822" max="12822" width="5.7109375" style="1" bestFit="1" customWidth="1"/>
    <col min="12823" max="12824" width="5.5703125" style="1" bestFit="1" customWidth="1"/>
    <col min="12825" max="12825" width="6" style="1" bestFit="1" customWidth="1"/>
    <col min="12826" max="12826" width="9.85546875" style="1" bestFit="1" customWidth="1"/>
    <col min="12827" max="12827" width="12.140625" style="1" bestFit="1" customWidth="1"/>
    <col min="12828" max="12828" width="5.7109375" style="1" bestFit="1" customWidth="1"/>
    <col min="12829" max="12830" width="5.5703125" style="1" bestFit="1" customWidth="1"/>
    <col min="12831" max="12831" width="6" style="1" bestFit="1" customWidth="1"/>
    <col min="12832" max="12832" width="9.85546875" style="1" bestFit="1" customWidth="1"/>
    <col min="12833" max="12833" width="12.140625" style="1" bestFit="1" customWidth="1"/>
    <col min="12834" max="12834" width="5.7109375" style="1" bestFit="1" customWidth="1"/>
    <col min="12835" max="12835" width="5.5703125" style="1" bestFit="1" customWidth="1"/>
    <col min="12836" max="12836" width="6.85546875" style="1" bestFit="1" customWidth="1"/>
    <col min="12837" max="13058" width="9.140625" style="1"/>
    <col min="13059" max="13059" width="17" style="1" bestFit="1" customWidth="1"/>
    <col min="13060" max="13060" width="3.7109375" style="1" bestFit="1" customWidth="1"/>
    <col min="13061" max="13061" width="4.42578125" style="1" customWidth="1"/>
    <col min="13062" max="13062" width="7.7109375" style="1" bestFit="1" customWidth="1"/>
    <col min="13063" max="13063" width="10.5703125" style="1" bestFit="1" customWidth="1"/>
    <col min="13064" max="13064" width="13.5703125" style="1" bestFit="1" customWidth="1"/>
    <col min="13065" max="13065" width="12" style="1" bestFit="1" customWidth="1"/>
    <col min="13066" max="13066" width="6.5703125" style="1" bestFit="1" customWidth="1"/>
    <col min="13067" max="13067" width="7.5703125" style="1" bestFit="1" customWidth="1"/>
    <col min="13068" max="13068" width="6.42578125" style="1" bestFit="1" customWidth="1"/>
    <col min="13069" max="13069" width="6.85546875" style="1" bestFit="1" customWidth="1"/>
    <col min="13070" max="13070" width="10.5703125" style="1" bestFit="1" customWidth="1"/>
    <col min="13071" max="13071" width="13.5703125" style="1" bestFit="1" customWidth="1"/>
    <col min="13072" max="13072" width="6.5703125" style="1" bestFit="1" customWidth="1"/>
    <col min="13073" max="13074" width="6.42578125" style="1" customWidth="1"/>
    <col min="13075" max="13075" width="6" style="1" bestFit="1" customWidth="1"/>
    <col min="13076" max="13076" width="9.7109375" style="1" bestFit="1" customWidth="1"/>
    <col min="13077" max="13077" width="12.5703125" style="1" bestFit="1" customWidth="1"/>
    <col min="13078" max="13078" width="5.7109375" style="1" bestFit="1" customWidth="1"/>
    <col min="13079" max="13080" width="5.5703125" style="1" bestFit="1" customWidth="1"/>
    <col min="13081" max="13081" width="6" style="1" bestFit="1" customWidth="1"/>
    <col min="13082" max="13082" width="9.85546875" style="1" bestFit="1" customWidth="1"/>
    <col min="13083" max="13083" width="12.140625" style="1" bestFit="1" customWidth="1"/>
    <col min="13084" max="13084" width="5.7109375" style="1" bestFit="1" customWidth="1"/>
    <col min="13085" max="13086" width="5.5703125" style="1" bestFit="1" customWidth="1"/>
    <col min="13087" max="13087" width="6" style="1" bestFit="1" customWidth="1"/>
    <col min="13088" max="13088" width="9.85546875" style="1" bestFit="1" customWidth="1"/>
    <col min="13089" max="13089" width="12.140625" style="1" bestFit="1" customWidth="1"/>
    <col min="13090" max="13090" width="5.7109375" style="1" bestFit="1" customWidth="1"/>
    <col min="13091" max="13091" width="5.5703125" style="1" bestFit="1" customWidth="1"/>
    <col min="13092" max="13092" width="6.85546875" style="1" bestFit="1" customWidth="1"/>
    <col min="13093" max="13314" width="9.140625" style="1"/>
    <col min="13315" max="13315" width="17" style="1" bestFit="1" customWidth="1"/>
    <col min="13316" max="13316" width="3.7109375" style="1" bestFit="1" customWidth="1"/>
    <col min="13317" max="13317" width="4.42578125" style="1" customWidth="1"/>
    <col min="13318" max="13318" width="7.7109375" style="1" bestFit="1" customWidth="1"/>
    <col min="13319" max="13319" width="10.5703125" style="1" bestFit="1" customWidth="1"/>
    <col min="13320" max="13320" width="13.5703125" style="1" bestFit="1" customWidth="1"/>
    <col min="13321" max="13321" width="12" style="1" bestFit="1" customWidth="1"/>
    <col min="13322" max="13322" width="6.5703125" style="1" bestFit="1" customWidth="1"/>
    <col min="13323" max="13323" width="7.5703125" style="1" bestFit="1" customWidth="1"/>
    <col min="13324" max="13324" width="6.42578125" style="1" bestFit="1" customWidth="1"/>
    <col min="13325" max="13325" width="6.85546875" style="1" bestFit="1" customWidth="1"/>
    <col min="13326" max="13326" width="10.5703125" style="1" bestFit="1" customWidth="1"/>
    <col min="13327" max="13327" width="13.5703125" style="1" bestFit="1" customWidth="1"/>
    <col min="13328" max="13328" width="6.5703125" style="1" bestFit="1" customWidth="1"/>
    <col min="13329" max="13330" width="6.42578125" style="1" customWidth="1"/>
    <col min="13331" max="13331" width="6" style="1" bestFit="1" customWidth="1"/>
    <col min="13332" max="13332" width="9.7109375" style="1" bestFit="1" customWidth="1"/>
    <col min="13333" max="13333" width="12.5703125" style="1" bestFit="1" customWidth="1"/>
    <col min="13334" max="13334" width="5.7109375" style="1" bestFit="1" customWidth="1"/>
    <col min="13335" max="13336" width="5.5703125" style="1" bestFit="1" customWidth="1"/>
    <col min="13337" max="13337" width="6" style="1" bestFit="1" customWidth="1"/>
    <col min="13338" max="13338" width="9.85546875" style="1" bestFit="1" customWidth="1"/>
    <col min="13339" max="13339" width="12.140625" style="1" bestFit="1" customWidth="1"/>
    <col min="13340" max="13340" width="5.7109375" style="1" bestFit="1" customWidth="1"/>
    <col min="13341" max="13342" width="5.5703125" style="1" bestFit="1" customWidth="1"/>
    <col min="13343" max="13343" width="6" style="1" bestFit="1" customWidth="1"/>
    <col min="13344" max="13344" width="9.85546875" style="1" bestFit="1" customWidth="1"/>
    <col min="13345" max="13345" width="12.140625" style="1" bestFit="1" customWidth="1"/>
    <col min="13346" max="13346" width="5.7109375" style="1" bestFit="1" customWidth="1"/>
    <col min="13347" max="13347" width="5.5703125" style="1" bestFit="1" customWidth="1"/>
    <col min="13348" max="13348" width="6.85546875" style="1" bestFit="1" customWidth="1"/>
    <col min="13349" max="13570" width="9.140625" style="1"/>
    <col min="13571" max="13571" width="17" style="1" bestFit="1" customWidth="1"/>
    <col min="13572" max="13572" width="3.7109375" style="1" bestFit="1" customWidth="1"/>
    <col min="13573" max="13573" width="4.42578125" style="1" customWidth="1"/>
    <col min="13574" max="13574" width="7.7109375" style="1" bestFit="1" customWidth="1"/>
    <col min="13575" max="13575" width="10.5703125" style="1" bestFit="1" customWidth="1"/>
    <col min="13576" max="13576" width="13.5703125" style="1" bestFit="1" customWidth="1"/>
    <col min="13577" max="13577" width="12" style="1" bestFit="1" customWidth="1"/>
    <col min="13578" max="13578" width="6.5703125" style="1" bestFit="1" customWidth="1"/>
    <col min="13579" max="13579" width="7.5703125" style="1" bestFit="1" customWidth="1"/>
    <col min="13580" max="13580" width="6.42578125" style="1" bestFit="1" customWidth="1"/>
    <col min="13581" max="13581" width="6.85546875" style="1" bestFit="1" customWidth="1"/>
    <col min="13582" max="13582" width="10.5703125" style="1" bestFit="1" customWidth="1"/>
    <col min="13583" max="13583" width="13.5703125" style="1" bestFit="1" customWidth="1"/>
    <col min="13584" max="13584" width="6.5703125" style="1" bestFit="1" customWidth="1"/>
    <col min="13585" max="13586" width="6.42578125" style="1" customWidth="1"/>
    <col min="13587" max="13587" width="6" style="1" bestFit="1" customWidth="1"/>
    <col min="13588" max="13588" width="9.7109375" style="1" bestFit="1" customWidth="1"/>
    <col min="13589" max="13589" width="12.5703125" style="1" bestFit="1" customWidth="1"/>
    <col min="13590" max="13590" width="5.7109375" style="1" bestFit="1" customWidth="1"/>
    <col min="13591" max="13592" width="5.5703125" style="1" bestFit="1" customWidth="1"/>
    <col min="13593" max="13593" width="6" style="1" bestFit="1" customWidth="1"/>
    <col min="13594" max="13594" width="9.85546875" style="1" bestFit="1" customWidth="1"/>
    <col min="13595" max="13595" width="12.140625" style="1" bestFit="1" customWidth="1"/>
    <col min="13596" max="13596" width="5.7109375" style="1" bestFit="1" customWidth="1"/>
    <col min="13597" max="13598" width="5.5703125" style="1" bestFit="1" customWidth="1"/>
    <col min="13599" max="13599" width="6" style="1" bestFit="1" customWidth="1"/>
    <col min="13600" max="13600" width="9.85546875" style="1" bestFit="1" customWidth="1"/>
    <col min="13601" max="13601" width="12.140625" style="1" bestFit="1" customWidth="1"/>
    <col min="13602" max="13602" width="5.7109375" style="1" bestFit="1" customWidth="1"/>
    <col min="13603" max="13603" width="5.5703125" style="1" bestFit="1" customWidth="1"/>
    <col min="13604" max="13604" width="6.85546875" style="1" bestFit="1" customWidth="1"/>
    <col min="13605" max="13826" width="9.140625" style="1"/>
    <col min="13827" max="13827" width="17" style="1" bestFit="1" customWidth="1"/>
    <col min="13828" max="13828" width="3.7109375" style="1" bestFit="1" customWidth="1"/>
    <col min="13829" max="13829" width="4.42578125" style="1" customWidth="1"/>
    <col min="13830" max="13830" width="7.7109375" style="1" bestFit="1" customWidth="1"/>
    <col min="13831" max="13831" width="10.5703125" style="1" bestFit="1" customWidth="1"/>
    <col min="13832" max="13832" width="13.5703125" style="1" bestFit="1" customWidth="1"/>
    <col min="13833" max="13833" width="12" style="1" bestFit="1" customWidth="1"/>
    <col min="13834" max="13834" width="6.5703125" style="1" bestFit="1" customWidth="1"/>
    <col min="13835" max="13835" width="7.5703125" style="1" bestFit="1" customWidth="1"/>
    <col min="13836" max="13836" width="6.42578125" style="1" bestFit="1" customWidth="1"/>
    <col min="13837" max="13837" width="6.85546875" style="1" bestFit="1" customWidth="1"/>
    <col min="13838" max="13838" width="10.5703125" style="1" bestFit="1" customWidth="1"/>
    <col min="13839" max="13839" width="13.5703125" style="1" bestFit="1" customWidth="1"/>
    <col min="13840" max="13840" width="6.5703125" style="1" bestFit="1" customWidth="1"/>
    <col min="13841" max="13842" width="6.42578125" style="1" customWidth="1"/>
    <col min="13843" max="13843" width="6" style="1" bestFit="1" customWidth="1"/>
    <col min="13844" max="13844" width="9.7109375" style="1" bestFit="1" customWidth="1"/>
    <col min="13845" max="13845" width="12.5703125" style="1" bestFit="1" customWidth="1"/>
    <col min="13846" max="13846" width="5.7109375" style="1" bestFit="1" customWidth="1"/>
    <col min="13847" max="13848" width="5.5703125" style="1" bestFit="1" customWidth="1"/>
    <col min="13849" max="13849" width="6" style="1" bestFit="1" customWidth="1"/>
    <col min="13850" max="13850" width="9.85546875" style="1" bestFit="1" customWidth="1"/>
    <col min="13851" max="13851" width="12.140625" style="1" bestFit="1" customWidth="1"/>
    <col min="13852" max="13852" width="5.7109375" style="1" bestFit="1" customWidth="1"/>
    <col min="13853" max="13854" width="5.5703125" style="1" bestFit="1" customWidth="1"/>
    <col min="13855" max="13855" width="6" style="1" bestFit="1" customWidth="1"/>
    <col min="13856" max="13856" width="9.85546875" style="1" bestFit="1" customWidth="1"/>
    <col min="13857" max="13857" width="12.140625" style="1" bestFit="1" customWidth="1"/>
    <col min="13858" max="13858" width="5.7109375" style="1" bestFit="1" customWidth="1"/>
    <col min="13859" max="13859" width="5.5703125" style="1" bestFit="1" customWidth="1"/>
    <col min="13860" max="13860" width="6.85546875" style="1" bestFit="1" customWidth="1"/>
    <col min="13861" max="14082" width="9.140625" style="1"/>
    <col min="14083" max="14083" width="17" style="1" bestFit="1" customWidth="1"/>
    <col min="14084" max="14084" width="3.7109375" style="1" bestFit="1" customWidth="1"/>
    <col min="14085" max="14085" width="4.42578125" style="1" customWidth="1"/>
    <col min="14086" max="14086" width="7.7109375" style="1" bestFit="1" customWidth="1"/>
    <col min="14087" max="14087" width="10.5703125" style="1" bestFit="1" customWidth="1"/>
    <col min="14088" max="14088" width="13.5703125" style="1" bestFit="1" customWidth="1"/>
    <col min="14089" max="14089" width="12" style="1" bestFit="1" customWidth="1"/>
    <col min="14090" max="14090" width="6.5703125" style="1" bestFit="1" customWidth="1"/>
    <col min="14091" max="14091" width="7.5703125" style="1" bestFit="1" customWidth="1"/>
    <col min="14092" max="14092" width="6.42578125" style="1" bestFit="1" customWidth="1"/>
    <col min="14093" max="14093" width="6.85546875" style="1" bestFit="1" customWidth="1"/>
    <col min="14094" max="14094" width="10.5703125" style="1" bestFit="1" customWidth="1"/>
    <col min="14095" max="14095" width="13.5703125" style="1" bestFit="1" customWidth="1"/>
    <col min="14096" max="14096" width="6.5703125" style="1" bestFit="1" customWidth="1"/>
    <col min="14097" max="14098" width="6.42578125" style="1" customWidth="1"/>
    <col min="14099" max="14099" width="6" style="1" bestFit="1" customWidth="1"/>
    <col min="14100" max="14100" width="9.7109375" style="1" bestFit="1" customWidth="1"/>
    <col min="14101" max="14101" width="12.5703125" style="1" bestFit="1" customWidth="1"/>
    <col min="14102" max="14102" width="5.7109375" style="1" bestFit="1" customWidth="1"/>
    <col min="14103" max="14104" width="5.5703125" style="1" bestFit="1" customWidth="1"/>
    <col min="14105" max="14105" width="6" style="1" bestFit="1" customWidth="1"/>
    <col min="14106" max="14106" width="9.85546875" style="1" bestFit="1" customWidth="1"/>
    <col min="14107" max="14107" width="12.140625" style="1" bestFit="1" customWidth="1"/>
    <col min="14108" max="14108" width="5.7109375" style="1" bestFit="1" customWidth="1"/>
    <col min="14109" max="14110" width="5.5703125" style="1" bestFit="1" customWidth="1"/>
    <col min="14111" max="14111" width="6" style="1" bestFit="1" customWidth="1"/>
    <col min="14112" max="14112" width="9.85546875" style="1" bestFit="1" customWidth="1"/>
    <col min="14113" max="14113" width="12.140625" style="1" bestFit="1" customWidth="1"/>
    <col min="14114" max="14114" width="5.7109375" style="1" bestFit="1" customWidth="1"/>
    <col min="14115" max="14115" width="5.5703125" style="1" bestFit="1" customWidth="1"/>
    <col min="14116" max="14116" width="6.85546875" style="1" bestFit="1" customWidth="1"/>
    <col min="14117" max="14338" width="9.140625" style="1"/>
    <col min="14339" max="14339" width="17" style="1" bestFit="1" customWidth="1"/>
    <col min="14340" max="14340" width="3.7109375" style="1" bestFit="1" customWidth="1"/>
    <col min="14341" max="14341" width="4.42578125" style="1" customWidth="1"/>
    <col min="14342" max="14342" width="7.7109375" style="1" bestFit="1" customWidth="1"/>
    <col min="14343" max="14343" width="10.5703125" style="1" bestFit="1" customWidth="1"/>
    <col min="14344" max="14344" width="13.5703125" style="1" bestFit="1" customWidth="1"/>
    <col min="14345" max="14345" width="12" style="1" bestFit="1" customWidth="1"/>
    <col min="14346" max="14346" width="6.5703125" style="1" bestFit="1" customWidth="1"/>
    <col min="14347" max="14347" width="7.5703125" style="1" bestFit="1" customWidth="1"/>
    <col min="14348" max="14348" width="6.42578125" style="1" bestFit="1" customWidth="1"/>
    <col min="14349" max="14349" width="6.85546875" style="1" bestFit="1" customWidth="1"/>
    <col min="14350" max="14350" width="10.5703125" style="1" bestFit="1" customWidth="1"/>
    <col min="14351" max="14351" width="13.5703125" style="1" bestFit="1" customWidth="1"/>
    <col min="14352" max="14352" width="6.5703125" style="1" bestFit="1" customWidth="1"/>
    <col min="14353" max="14354" width="6.42578125" style="1" customWidth="1"/>
    <col min="14355" max="14355" width="6" style="1" bestFit="1" customWidth="1"/>
    <col min="14356" max="14356" width="9.7109375" style="1" bestFit="1" customWidth="1"/>
    <col min="14357" max="14357" width="12.5703125" style="1" bestFit="1" customWidth="1"/>
    <col min="14358" max="14358" width="5.7109375" style="1" bestFit="1" customWidth="1"/>
    <col min="14359" max="14360" width="5.5703125" style="1" bestFit="1" customWidth="1"/>
    <col min="14361" max="14361" width="6" style="1" bestFit="1" customWidth="1"/>
    <col min="14362" max="14362" width="9.85546875" style="1" bestFit="1" customWidth="1"/>
    <col min="14363" max="14363" width="12.140625" style="1" bestFit="1" customWidth="1"/>
    <col min="14364" max="14364" width="5.7109375" style="1" bestFit="1" customWidth="1"/>
    <col min="14365" max="14366" width="5.5703125" style="1" bestFit="1" customWidth="1"/>
    <col min="14367" max="14367" width="6" style="1" bestFit="1" customWidth="1"/>
    <col min="14368" max="14368" width="9.85546875" style="1" bestFit="1" customWidth="1"/>
    <col min="14369" max="14369" width="12.140625" style="1" bestFit="1" customWidth="1"/>
    <col min="14370" max="14370" width="5.7109375" style="1" bestFit="1" customWidth="1"/>
    <col min="14371" max="14371" width="5.5703125" style="1" bestFit="1" customWidth="1"/>
    <col min="14372" max="14372" width="6.85546875" style="1" bestFit="1" customWidth="1"/>
    <col min="14373" max="14594" width="9.140625" style="1"/>
    <col min="14595" max="14595" width="17" style="1" bestFit="1" customWidth="1"/>
    <col min="14596" max="14596" width="3.7109375" style="1" bestFit="1" customWidth="1"/>
    <col min="14597" max="14597" width="4.42578125" style="1" customWidth="1"/>
    <col min="14598" max="14598" width="7.7109375" style="1" bestFit="1" customWidth="1"/>
    <col min="14599" max="14599" width="10.5703125" style="1" bestFit="1" customWidth="1"/>
    <col min="14600" max="14600" width="13.5703125" style="1" bestFit="1" customWidth="1"/>
    <col min="14601" max="14601" width="12" style="1" bestFit="1" customWidth="1"/>
    <col min="14602" max="14602" width="6.5703125" style="1" bestFit="1" customWidth="1"/>
    <col min="14603" max="14603" width="7.5703125" style="1" bestFit="1" customWidth="1"/>
    <col min="14604" max="14604" width="6.42578125" style="1" bestFit="1" customWidth="1"/>
    <col min="14605" max="14605" width="6.85546875" style="1" bestFit="1" customWidth="1"/>
    <col min="14606" max="14606" width="10.5703125" style="1" bestFit="1" customWidth="1"/>
    <col min="14607" max="14607" width="13.5703125" style="1" bestFit="1" customWidth="1"/>
    <col min="14608" max="14608" width="6.5703125" style="1" bestFit="1" customWidth="1"/>
    <col min="14609" max="14610" width="6.42578125" style="1" customWidth="1"/>
    <col min="14611" max="14611" width="6" style="1" bestFit="1" customWidth="1"/>
    <col min="14612" max="14612" width="9.7109375" style="1" bestFit="1" customWidth="1"/>
    <col min="14613" max="14613" width="12.5703125" style="1" bestFit="1" customWidth="1"/>
    <col min="14614" max="14614" width="5.7109375" style="1" bestFit="1" customWidth="1"/>
    <col min="14615" max="14616" width="5.5703125" style="1" bestFit="1" customWidth="1"/>
    <col min="14617" max="14617" width="6" style="1" bestFit="1" customWidth="1"/>
    <col min="14618" max="14618" width="9.85546875" style="1" bestFit="1" customWidth="1"/>
    <col min="14619" max="14619" width="12.140625" style="1" bestFit="1" customWidth="1"/>
    <col min="14620" max="14620" width="5.7109375" style="1" bestFit="1" customWidth="1"/>
    <col min="14621" max="14622" width="5.5703125" style="1" bestFit="1" customWidth="1"/>
    <col min="14623" max="14623" width="6" style="1" bestFit="1" customWidth="1"/>
    <col min="14624" max="14624" width="9.85546875" style="1" bestFit="1" customWidth="1"/>
    <col min="14625" max="14625" width="12.140625" style="1" bestFit="1" customWidth="1"/>
    <col min="14626" max="14626" width="5.7109375" style="1" bestFit="1" customWidth="1"/>
    <col min="14627" max="14627" width="5.5703125" style="1" bestFit="1" customWidth="1"/>
    <col min="14628" max="14628" width="6.85546875" style="1" bestFit="1" customWidth="1"/>
    <col min="14629" max="14850" width="9.140625" style="1"/>
    <col min="14851" max="14851" width="17" style="1" bestFit="1" customWidth="1"/>
    <col min="14852" max="14852" width="3.7109375" style="1" bestFit="1" customWidth="1"/>
    <col min="14853" max="14853" width="4.42578125" style="1" customWidth="1"/>
    <col min="14854" max="14854" width="7.7109375" style="1" bestFit="1" customWidth="1"/>
    <col min="14855" max="14855" width="10.5703125" style="1" bestFit="1" customWidth="1"/>
    <col min="14856" max="14856" width="13.5703125" style="1" bestFit="1" customWidth="1"/>
    <col min="14857" max="14857" width="12" style="1" bestFit="1" customWidth="1"/>
    <col min="14858" max="14858" width="6.5703125" style="1" bestFit="1" customWidth="1"/>
    <col min="14859" max="14859" width="7.5703125" style="1" bestFit="1" customWidth="1"/>
    <col min="14860" max="14860" width="6.42578125" style="1" bestFit="1" customWidth="1"/>
    <col min="14861" max="14861" width="6.85546875" style="1" bestFit="1" customWidth="1"/>
    <col min="14862" max="14862" width="10.5703125" style="1" bestFit="1" customWidth="1"/>
    <col min="14863" max="14863" width="13.5703125" style="1" bestFit="1" customWidth="1"/>
    <col min="14864" max="14864" width="6.5703125" style="1" bestFit="1" customWidth="1"/>
    <col min="14865" max="14866" width="6.42578125" style="1" customWidth="1"/>
    <col min="14867" max="14867" width="6" style="1" bestFit="1" customWidth="1"/>
    <col min="14868" max="14868" width="9.7109375" style="1" bestFit="1" customWidth="1"/>
    <col min="14869" max="14869" width="12.5703125" style="1" bestFit="1" customWidth="1"/>
    <col min="14870" max="14870" width="5.7109375" style="1" bestFit="1" customWidth="1"/>
    <col min="14871" max="14872" width="5.5703125" style="1" bestFit="1" customWidth="1"/>
    <col min="14873" max="14873" width="6" style="1" bestFit="1" customWidth="1"/>
    <col min="14874" max="14874" width="9.85546875" style="1" bestFit="1" customWidth="1"/>
    <col min="14875" max="14875" width="12.140625" style="1" bestFit="1" customWidth="1"/>
    <col min="14876" max="14876" width="5.7109375" style="1" bestFit="1" customWidth="1"/>
    <col min="14877" max="14878" width="5.5703125" style="1" bestFit="1" customWidth="1"/>
    <col min="14879" max="14879" width="6" style="1" bestFit="1" customWidth="1"/>
    <col min="14880" max="14880" width="9.85546875" style="1" bestFit="1" customWidth="1"/>
    <col min="14881" max="14881" width="12.140625" style="1" bestFit="1" customWidth="1"/>
    <col min="14882" max="14882" width="5.7109375" style="1" bestFit="1" customWidth="1"/>
    <col min="14883" max="14883" width="5.5703125" style="1" bestFit="1" customWidth="1"/>
    <col min="14884" max="14884" width="6.85546875" style="1" bestFit="1" customWidth="1"/>
    <col min="14885" max="15106" width="9.140625" style="1"/>
    <col min="15107" max="15107" width="17" style="1" bestFit="1" customWidth="1"/>
    <col min="15108" max="15108" width="3.7109375" style="1" bestFit="1" customWidth="1"/>
    <col min="15109" max="15109" width="4.42578125" style="1" customWidth="1"/>
    <col min="15110" max="15110" width="7.7109375" style="1" bestFit="1" customWidth="1"/>
    <col min="15111" max="15111" width="10.5703125" style="1" bestFit="1" customWidth="1"/>
    <col min="15112" max="15112" width="13.5703125" style="1" bestFit="1" customWidth="1"/>
    <col min="15113" max="15113" width="12" style="1" bestFit="1" customWidth="1"/>
    <col min="15114" max="15114" width="6.5703125" style="1" bestFit="1" customWidth="1"/>
    <col min="15115" max="15115" width="7.5703125" style="1" bestFit="1" customWidth="1"/>
    <col min="15116" max="15116" width="6.42578125" style="1" bestFit="1" customWidth="1"/>
    <col min="15117" max="15117" width="6.85546875" style="1" bestFit="1" customWidth="1"/>
    <col min="15118" max="15118" width="10.5703125" style="1" bestFit="1" customWidth="1"/>
    <col min="15119" max="15119" width="13.5703125" style="1" bestFit="1" customWidth="1"/>
    <col min="15120" max="15120" width="6.5703125" style="1" bestFit="1" customWidth="1"/>
    <col min="15121" max="15122" width="6.42578125" style="1" customWidth="1"/>
    <col min="15123" max="15123" width="6" style="1" bestFit="1" customWidth="1"/>
    <col min="15124" max="15124" width="9.7109375" style="1" bestFit="1" customWidth="1"/>
    <col min="15125" max="15125" width="12.5703125" style="1" bestFit="1" customWidth="1"/>
    <col min="15126" max="15126" width="5.7109375" style="1" bestFit="1" customWidth="1"/>
    <col min="15127" max="15128" width="5.5703125" style="1" bestFit="1" customWidth="1"/>
    <col min="15129" max="15129" width="6" style="1" bestFit="1" customWidth="1"/>
    <col min="15130" max="15130" width="9.85546875" style="1" bestFit="1" customWidth="1"/>
    <col min="15131" max="15131" width="12.140625" style="1" bestFit="1" customWidth="1"/>
    <col min="15132" max="15132" width="5.7109375" style="1" bestFit="1" customWidth="1"/>
    <col min="15133" max="15134" width="5.5703125" style="1" bestFit="1" customWidth="1"/>
    <col min="15135" max="15135" width="6" style="1" bestFit="1" customWidth="1"/>
    <col min="15136" max="15136" width="9.85546875" style="1" bestFit="1" customWidth="1"/>
    <col min="15137" max="15137" width="12.140625" style="1" bestFit="1" customWidth="1"/>
    <col min="15138" max="15138" width="5.7109375" style="1" bestFit="1" customWidth="1"/>
    <col min="15139" max="15139" width="5.5703125" style="1" bestFit="1" customWidth="1"/>
    <col min="15140" max="15140" width="6.85546875" style="1" bestFit="1" customWidth="1"/>
    <col min="15141" max="15362" width="9.140625" style="1"/>
    <col min="15363" max="15363" width="17" style="1" bestFit="1" customWidth="1"/>
    <col min="15364" max="15364" width="3.7109375" style="1" bestFit="1" customWidth="1"/>
    <col min="15365" max="15365" width="4.42578125" style="1" customWidth="1"/>
    <col min="15366" max="15366" width="7.7109375" style="1" bestFit="1" customWidth="1"/>
    <col min="15367" max="15367" width="10.5703125" style="1" bestFit="1" customWidth="1"/>
    <col min="15368" max="15368" width="13.5703125" style="1" bestFit="1" customWidth="1"/>
    <col min="15369" max="15369" width="12" style="1" bestFit="1" customWidth="1"/>
    <col min="15370" max="15370" width="6.5703125" style="1" bestFit="1" customWidth="1"/>
    <col min="15371" max="15371" width="7.5703125" style="1" bestFit="1" customWidth="1"/>
    <col min="15372" max="15372" width="6.42578125" style="1" bestFit="1" customWidth="1"/>
    <col min="15373" max="15373" width="6.85546875" style="1" bestFit="1" customWidth="1"/>
    <col min="15374" max="15374" width="10.5703125" style="1" bestFit="1" customWidth="1"/>
    <col min="15375" max="15375" width="13.5703125" style="1" bestFit="1" customWidth="1"/>
    <col min="15376" max="15376" width="6.5703125" style="1" bestFit="1" customWidth="1"/>
    <col min="15377" max="15378" width="6.42578125" style="1" customWidth="1"/>
    <col min="15379" max="15379" width="6" style="1" bestFit="1" customWidth="1"/>
    <col min="15380" max="15380" width="9.7109375" style="1" bestFit="1" customWidth="1"/>
    <col min="15381" max="15381" width="12.5703125" style="1" bestFit="1" customWidth="1"/>
    <col min="15382" max="15382" width="5.7109375" style="1" bestFit="1" customWidth="1"/>
    <col min="15383" max="15384" width="5.5703125" style="1" bestFit="1" customWidth="1"/>
    <col min="15385" max="15385" width="6" style="1" bestFit="1" customWidth="1"/>
    <col min="15386" max="15386" width="9.85546875" style="1" bestFit="1" customWidth="1"/>
    <col min="15387" max="15387" width="12.140625" style="1" bestFit="1" customWidth="1"/>
    <col min="15388" max="15388" width="5.7109375" style="1" bestFit="1" customWidth="1"/>
    <col min="15389" max="15390" width="5.5703125" style="1" bestFit="1" customWidth="1"/>
    <col min="15391" max="15391" width="6" style="1" bestFit="1" customWidth="1"/>
    <col min="15392" max="15392" width="9.85546875" style="1" bestFit="1" customWidth="1"/>
    <col min="15393" max="15393" width="12.140625" style="1" bestFit="1" customWidth="1"/>
    <col min="15394" max="15394" width="5.7109375" style="1" bestFit="1" customWidth="1"/>
    <col min="15395" max="15395" width="5.5703125" style="1" bestFit="1" customWidth="1"/>
    <col min="15396" max="15396" width="6.85546875" style="1" bestFit="1" customWidth="1"/>
    <col min="15397" max="15618" width="9.140625" style="1"/>
    <col min="15619" max="15619" width="17" style="1" bestFit="1" customWidth="1"/>
    <col min="15620" max="15620" width="3.7109375" style="1" bestFit="1" customWidth="1"/>
    <col min="15621" max="15621" width="4.42578125" style="1" customWidth="1"/>
    <col min="15622" max="15622" width="7.7109375" style="1" bestFit="1" customWidth="1"/>
    <col min="15623" max="15623" width="10.5703125" style="1" bestFit="1" customWidth="1"/>
    <col min="15624" max="15624" width="13.5703125" style="1" bestFit="1" customWidth="1"/>
    <col min="15625" max="15625" width="12" style="1" bestFit="1" customWidth="1"/>
    <col min="15626" max="15626" width="6.5703125" style="1" bestFit="1" customWidth="1"/>
    <col min="15627" max="15627" width="7.5703125" style="1" bestFit="1" customWidth="1"/>
    <col min="15628" max="15628" width="6.42578125" style="1" bestFit="1" customWidth="1"/>
    <col min="15629" max="15629" width="6.85546875" style="1" bestFit="1" customWidth="1"/>
    <col min="15630" max="15630" width="10.5703125" style="1" bestFit="1" customWidth="1"/>
    <col min="15631" max="15631" width="13.5703125" style="1" bestFit="1" customWidth="1"/>
    <col min="15632" max="15632" width="6.5703125" style="1" bestFit="1" customWidth="1"/>
    <col min="15633" max="15634" width="6.42578125" style="1" customWidth="1"/>
    <col min="15635" max="15635" width="6" style="1" bestFit="1" customWidth="1"/>
    <col min="15636" max="15636" width="9.7109375" style="1" bestFit="1" customWidth="1"/>
    <col min="15637" max="15637" width="12.5703125" style="1" bestFit="1" customWidth="1"/>
    <col min="15638" max="15638" width="5.7109375" style="1" bestFit="1" customWidth="1"/>
    <col min="15639" max="15640" width="5.5703125" style="1" bestFit="1" customWidth="1"/>
    <col min="15641" max="15641" width="6" style="1" bestFit="1" customWidth="1"/>
    <col min="15642" max="15642" width="9.85546875" style="1" bestFit="1" customWidth="1"/>
    <col min="15643" max="15643" width="12.140625" style="1" bestFit="1" customWidth="1"/>
    <col min="15644" max="15644" width="5.7109375" style="1" bestFit="1" customWidth="1"/>
    <col min="15645" max="15646" width="5.5703125" style="1" bestFit="1" customWidth="1"/>
    <col min="15647" max="15647" width="6" style="1" bestFit="1" customWidth="1"/>
    <col min="15648" max="15648" width="9.85546875" style="1" bestFit="1" customWidth="1"/>
    <col min="15649" max="15649" width="12.140625" style="1" bestFit="1" customWidth="1"/>
    <col min="15650" max="15650" width="5.7109375" style="1" bestFit="1" customWidth="1"/>
    <col min="15651" max="15651" width="5.5703125" style="1" bestFit="1" customWidth="1"/>
    <col min="15652" max="15652" width="6.85546875" style="1" bestFit="1" customWidth="1"/>
    <col min="15653" max="15874" width="9.140625" style="1"/>
    <col min="15875" max="15875" width="17" style="1" bestFit="1" customWidth="1"/>
    <col min="15876" max="15876" width="3.7109375" style="1" bestFit="1" customWidth="1"/>
    <col min="15877" max="15877" width="4.42578125" style="1" customWidth="1"/>
    <col min="15878" max="15878" width="7.7109375" style="1" bestFit="1" customWidth="1"/>
    <col min="15879" max="15879" width="10.5703125" style="1" bestFit="1" customWidth="1"/>
    <col min="15880" max="15880" width="13.5703125" style="1" bestFit="1" customWidth="1"/>
    <col min="15881" max="15881" width="12" style="1" bestFit="1" customWidth="1"/>
    <col min="15882" max="15882" width="6.5703125" style="1" bestFit="1" customWidth="1"/>
    <col min="15883" max="15883" width="7.5703125" style="1" bestFit="1" customWidth="1"/>
    <col min="15884" max="15884" width="6.42578125" style="1" bestFit="1" customWidth="1"/>
    <col min="15885" max="15885" width="6.85546875" style="1" bestFit="1" customWidth="1"/>
    <col min="15886" max="15886" width="10.5703125" style="1" bestFit="1" customWidth="1"/>
    <col min="15887" max="15887" width="13.5703125" style="1" bestFit="1" customWidth="1"/>
    <col min="15888" max="15888" width="6.5703125" style="1" bestFit="1" customWidth="1"/>
    <col min="15889" max="15890" width="6.42578125" style="1" customWidth="1"/>
    <col min="15891" max="15891" width="6" style="1" bestFit="1" customWidth="1"/>
    <col min="15892" max="15892" width="9.7109375" style="1" bestFit="1" customWidth="1"/>
    <col min="15893" max="15893" width="12.5703125" style="1" bestFit="1" customWidth="1"/>
    <col min="15894" max="15894" width="5.7109375" style="1" bestFit="1" customWidth="1"/>
    <col min="15895" max="15896" width="5.5703125" style="1" bestFit="1" customWidth="1"/>
    <col min="15897" max="15897" width="6" style="1" bestFit="1" customWidth="1"/>
    <col min="15898" max="15898" width="9.85546875" style="1" bestFit="1" customWidth="1"/>
    <col min="15899" max="15899" width="12.140625" style="1" bestFit="1" customWidth="1"/>
    <col min="15900" max="15900" width="5.7109375" style="1" bestFit="1" customWidth="1"/>
    <col min="15901" max="15902" width="5.5703125" style="1" bestFit="1" customWidth="1"/>
    <col min="15903" max="15903" width="6" style="1" bestFit="1" customWidth="1"/>
    <col min="15904" max="15904" width="9.85546875" style="1" bestFit="1" customWidth="1"/>
    <col min="15905" max="15905" width="12.140625" style="1" bestFit="1" customWidth="1"/>
    <col min="15906" max="15906" width="5.7109375" style="1" bestFit="1" customWidth="1"/>
    <col min="15907" max="15907" width="5.5703125" style="1" bestFit="1" customWidth="1"/>
    <col min="15908" max="15908" width="6.85546875" style="1" bestFit="1" customWidth="1"/>
    <col min="15909" max="16130" width="9.140625" style="1"/>
    <col min="16131" max="16131" width="17" style="1" bestFit="1" customWidth="1"/>
    <col min="16132" max="16132" width="3.7109375" style="1" bestFit="1" customWidth="1"/>
    <col min="16133" max="16133" width="4.42578125" style="1" customWidth="1"/>
    <col min="16134" max="16134" width="7.7109375" style="1" bestFit="1" customWidth="1"/>
    <col min="16135" max="16135" width="10.5703125" style="1" bestFit="1" customWidth="1"/>
    <col min="16136" max="16136" width="13.5703125" style="1" bestFit="1" customWidth="1"/>
    <col min="16137" max="16137" width="12" style="1" bestFit="1" customWidth="1"/>
    <col min="16138" max="16138" width="6.5703125" style="1" bestFit="1" customWidth="1"/>
    <col min="16139" max="16139" width="7.5703125" style="1" bestFit="1" customWidth="1"/>
    <col min="16140" max="16140" width="6.42578125" style="1" bestFit="1" customWidth="1"/>
    <col min="16141" max="16141" width="6.85546875" style="1" bestFit="1" customWidth="1"/>
    <col min="16142" max="16142" width="10.5703125" style="1" bestFit="1" customWidth="1"/>
    <col min="16143" max="16143" width="13.5703125" style="1" bestFit="1" customWidth="1"/>
    <col min="16144" max="16144" width="6.5703125" style="1" bestFit="1" customWidth="1"/>
    <col min="16145" max="16146" width="6.42578125" style="1" customWidth="1"/>
    <col min="16147" max="16147" width="6" style="1" bestFit="1" customWidth="1"/>
    <col min="16148" max="16148" width="9.7109375" style="1" bestFit="1" customWidth="1"/>
    <col min="16149" max="16149" width="12.5703125" style="1" bestFit="1" customWidth="1"/>
    <col min="16150" max="16150" width="5.7109375" style="1" bestFit="1" customWidth="1"/>
    <col min="16151" max="16152" width="5.5703125" style="1" bestFit="1" customWidth="1"/>
    <col min="16153" max="16153" width="6" style="1" bestFit="1" customWidth="1"/>
    <col min="16154" max="16154" width="9.85546875" style="1" bestFit="1" customWidth="1"/>
    <col min="16155" max="16155" width="12.140625" style="1" bestFit="1" customWidth="1"/>
    <col min="16156" max="16156" width="5.7109375" style="1" bestFit="1" customWidth="1"/>
    <col min="16157" max="16158" width="5.5703125" style="1" bestFit="1" customWidth="1"/>
    <col min="16159" max="16159" width="6" style="1" bestFit="1" customWidth="1"/>
    <col min="16160" max="16160" width="9.85546875" style="1" bestFit="1" customWidth="1"/>
    <col min="16161" max="16161" width="12.140625" style="1" bestFit="1" customWidth="1"/>
    <col min="16162" max="16162" width="5.7109375" style="1" bestFit="1" customWidth="1"/>
    <col min="16163" max="16163" width="5.5703125" style="1" bestFit="1" customWidth="1"/>
    <col min="16164" max="16164" width="6.85546875" style="1" bestFit="1" customWidth="1"/>
    <col min="16165" max="16384" width="9.140625" style="1"/>
  </cols>
  <sheetData>
    <row r="2" spans="1:36" ht="12.75" x14ac:dyDescent="0.2">
      <c r="C2" s="76" t="s">
        <v>22</v>
      </c>
    </row>
    <row r="3" spans="1:36" ht="12" thickBot="1" x14ac:dyDescent="0.25"/>
    <row r="4" spans="1:36" s="11" customFormat="1" ht="12" thickBot="1" x14ac:dyDescent="0.25">
      <c r="C4" s="86" t="s">
        <v>23</v>
      </c>
      <c r="D4" s="87" t="s">
        <v>24</v>
      </c>
      <c r="E4" s="87" t="s">
        <v>25</v>
      </c>
      <c r="F4" s="87" t="s">
        <v>26</v>
      </c>
      <c r="G4" s="87" t="s">
        <v>27</v>
      </c>
      <c r="H4" s="87" t="s">
        <v>28</v>
      </c>
      <c r="I4" s="87" t="s">
        <v>29</v>
      </c>
      <c r="J4" s="87" t="s">
        <v>30</v>
      </c>
      <c r="K4" s="87" t="s">
        <v>31</v>
      </c>
      <c r="L4" s="87" t="s">
        <v>32</v>
      </c>
      <c r="M4" s="87" t="s">
        <v>33</v>
      </c>
      <c r="N4" s="87" t="s">
        <v>34</v>
      </c>
      <c r="O4" s="87" t="s">
        <v>35</v>
      </c>
      <c r="P4" s="87" t="s">
        <v>36</v>
      </c>
      <c r="Q4" s="87" t="s">
        <v>37</v>
      </c>
      <c r="R4" s="87" t="s">
        <v>38</v>
      </c>
      <c r="S4" s="87" t="s">
        <v>39</v>
      </c>
      <c r="T4" s="87" t="s">
        <v>40</v>
      </c>
      <c r="U4" s="87" t="s">
        <v>41</v>
      </c>
      <c r="V4" s="87" t="s">
        <v>42</v>
      </c>
      <c r="W4" s="87" t="s">
        <v>43</v>
      </c>
      <c r="X4" s="87" t="s">
        <v>44</v>
      </c>
      <c r="Y4" s="87" t="s">
        <v>45</v>
      </c>
      <c r="Z4" s="87" t="s">
        <v>46</v>
      </c>
      <c r="AA4" s="87" t="s">
        <v>47</v>
      </c>
      <c r="AB4" s="87" t="s">
        <v>48</v>
      </c>
      <c r="AC4" s="87" t="s">
        <v>49</v>
      </c>
      <c r="AD4" s="87" t="s">
        <v>50</v>
      </c>
      <c r="AE4" s="87" t="s">
        <v>157</v>
      </c>
      <c r="AF4" s="87" t="s">
        <v>158</v>
      </c>
      <c r="AG4" s="87" t="s">
        <v>159</v>
      </c>
      <c r="AH4" s="87" t="s">
        <v>160</v>
      </c>
      <c r="AI4" s="87" t="s">
        <v>161</v>
      </c>
      <c r="AJ4" s="88" t="s">
        <v>162</v>
      </c>
    </row>
    <row r="5" spans="1:36" x14ac:dyDescent="0.2">
      <c r="A5" s="276" t="s">
        <v>100</v>
      </c>
      <c r="B5" s="279" t="s">
        <v>52</v>
      </c>
      <c r="C5" s="89" t="s">
        <v>54</v>
      </c>
      <c r="D5" s="90">
        <v>0</v>
      </c>
      <c r="E5" s="91" t="s">
        <v>52</v>
      </c>
      <c r="F5" s="92">
        <v>0</v>
      </c>
      <c r="G5" s="92" t="e">
        <f t="shared" ref="F5:O14" si="0">VLOOKUP($C5&amp;$E5,Módulos,MATCH(G$4,MódulosCab,0),0)*$D5</f>
        <v>#NAME?</v>
      </c>
      <c r="H5" s="92" t="e">
        <f t="shared" si="0"/>
        <v>#NAME?</v>
      </c>
      <c r="I5" s="92" t="e">
        <f t="shared" si="0"/>
        <v>#NAME?</v>
      </c>
      <c r="J5" s="92" t="e">
        <f t="shared" si="0"/>
        <v>#NAME?</v>
      </c>
      <c r="K5" s="92" t="e">
        <f t="shared" si="0"/>
        <v>#NAME?</v>
      </c>
      <c r="L5" s="92" t="e">
        <f t="shared" si="0"/>
        <v>#NAME?</v>
      </c>
      <c r="M5" s="93" t="e">
        <f t="shared" si="0"/>
        <v>#NAME?</v>
      </c>
      <c r="N5" s="93" t="e">
        <f t="shared" si="0"/>
        <v>#NAME?</v>
      </c>
      <c r="O5" s="93" t="e">
        <f t="shared" si="0"/>
        <v>#NAME?</v>
      </c>
      <c r="P5" s="93">
        <v>0</v>
      </c>
      <c r="Q5" s="93">
        <v>0</v>
      </c>
      <c r="R5" s="93">
        <v>0</v>
      </c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4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5">
        <v>0</v>
      </c>
      <c r="AG5" s="95">
        <v>0</v>
      </c>
      <c r="AH5" s="95">
        <v>0</v>
      </c>
      <c r="AI5" s="95">
        <v>0</v>
      </c>
      <c r="AJ5" s="96">
        <v>0</v>
      </c>
    </row>
    <row r="6" spans="1:36" outlineLevel="1" x14ac:dyDescent="0.2">
      <c r="A6" s="277"/>
      <c r="B6" s="280"/>
      <c r="C6" s="97" t="s">
        <v>51</v>
      </c>
      <c r="D6" s="98">
        <v>0</v>
      </c>
      <c r="E6" s="85" t="s">
        <v>52</v>
      </c>
      <c r="F6" s="78" t="e">
        <f t="shared" si="0"/>
        <v>#NAME?</v>
      </c>
      <c r="G6" s="78" t="e">
        <f t="shared" si="0"/>
        <v>#NAME?</v>
      </c>
      <c r="H6" s="78" t="e">
        <f t="shared" si="0"/>
        <v>#NAME?</v>
      </c>
      <c r="I6" s="78" t="e">
        <f t="shared" si="0"/>
        <v>#NAME?</v>
      </c>
      <c r="J6" s="78" t="e">
        <f t="shared" si="0"/>
        <v>#NAME?</v>
      </c>
      <c r="K6" s="78" t="e">
        <f t="shared" si="0"/>
        <v>#NAME?</v>
      </c>
      <c r="L6" s="78" t="e">
        <f t="shared" si="0"/>
        <v>#NAME?</v>
      </c>
      <c r="M6" s="80" t="e">
        <f t="shared" si="0"/>
        <v>#NAME?</v>
      </c>
      <c r="N6" s="80" t="e">
        <f t="shared" si="0"/>
        <v>#NAME?</v>
      </c>
      <c r="O6" s="80" t="e">
        <f t="shared" si="0"/>
        <v>#NAME?</v>
      </c>
      <c r="P6" s="80">
        <v>0</v>
      </c>
      <c r="Q6" s="80">
        <v>0</v>
      </c>
      <c r="R6" s="80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99">
        <v>0</v>
      </c>
    </row>
    <row r="7" spans="1:36" outlineLevel="1" x14ac:dyDescent="0.2">
      <c r="A7" s="277"/>
      <c r="B7" s="280"/>
      <c r="C7" s="97" t="s">
        <v>53</v>
      </c>
      <c r="D7" s="98">
        <v>0</v>
      </c>
      <c r="E7" s="85" t="s">
        <v>52</v>
      </c>
      <c r="F7" s="78" t="e">
        <f t="shared" si="0"/>
        <v>#NAME?</v>
      </c>
      <c r="G7" s="78" t="e">
        <f t="shared" si="0"/>
        <v>#NAME?</v>
      </c>
      <c r="H7" s="78" t="e">
        <f t="shared" si="0"/>
        <v>#NAME?</v>
      </c>
      <c r="I7" s="78" t="e">
        <f t="shared" si="0"/>
        <v>#NAME?</v>
      </c>
      <c r="J7" s="78" t="e">
        <f t="shared" si="0"/>
        <v>#NAME?</v>
      </c>
      <c r="K7" s="78" t="e">
        <f t="shared" si="0"/>
        <v>#NAME?</v>
      </c>
      <c r="L7" s="78" t="e">
        <f t="shared" si="0"/>
        <v>#NAME?</v>
      </c>
      <c r="M7" s="80" t="e">
        <f t="shared" si="0"/>
        <v>#NAME?</v>
      </c>
      <c r="N7" s="80" t="e">
        <f t="shared" si="0"/>
        <v>#NAME?</v>
      </c>
      <c r="O7" s="80" t="e">
        <f t="shared" si="0"/>
        <v>#NAME?</v>
      </c>
      <c r="P7" s="80">
        <v>0</v>
      </c>
      <c r="Q7" s="80">
        <v>0</v>
      </c>
      <c r="R7" s="80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99">
        <v>0</v>
      </c>
    </row>
    <row r="8" spans="1:36" outlineLevel="1" x14ac:dyDescent="0.2">
      <c r="A8" s="277"/>
      <c r="B8" s="280"/>
      <c r="C8" s="97" t="s">
        <v>70</v>
      </c>
      <c r="D8" s="98">
        <v>0</v>
      </c>
      <c r="E8" s="85" t="s">
        <v>52</v>
      </c>
      <c r="F8" s="78" t="e">
        <f t="shared" si="0"/>
        <v>#NAME?</v>
      </c>
      <c r="G8" s="78" t="e">
        <f t="shared" si="0"/>
        <v>#NAME?</v>
      </c>
      <c r="H8" s="78" t="e">
        <f t="shared" si="0"/>
        <v>#NAME?</v>
      </c>
      <c r="I8" s="78" t="e">
        <f t="shared" si="0"/>
        <v>#NAME?</v>
      </c>
      <c r="J8" s="78" t="e">
        <f t="shared" si="0"/>
        <v>#NAME?</v>
      </c>
      <c r="K8" s="78" t="e">
        <f t="shared" si="0"/>
        <v>#NAME?</v>
      </c>
      <c r="L8" s="78" t="e">
        <f t="shared" si="0"/>
        <v>#NAME?</v>
      </c>
      <c r="M8" s="80" t="e">
        <f t="shared" si="0"/>
        <v>#NAME?</v>
      </c>
      <c r="N8" s="80" t="e">
        <f t="shared" si="0"/>
        <v>#NAME?</v>
      </c>
      <c r="O8" s="80" t="e">
        <f t="shared" si="0"/>
        <v>#NAME?</v>
      </c>
      <c r="P8" s="80">
        <v>0</v>
      </c>
      <c r="Q8" s="80">
        <v>0</v>
      </c>
      <c r="R8" s="80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99">
        <v>0</v>
      </c>
    </row>
    <row r="9" spans="1:36" outlineLevel="1" x14ac:dyDescent="0.2">
      <c r="A9" s="277"/>
      <c r="B9" s="280" t="s">
        <v>56</v>
      </c>
      <c r="C9" s="100" t="s">
        <v>54</v>
      </c>
      <c r="D9" s="98">
        <v>0</v>
      </c>
      <c r="E9" s="77" t="s">
        <v>56</v>
      </c>
      <c r="F9" s="78" t="e">
        <f t="shared" si="0"/>
        <v>#NAME?</v>
      </c>
      <c r="G9" s="78" t="e">
        <f t="shared" si="0"/>
        <v>#NAME?</v>
      </c>
      <c r="H9" s="78" t="e">
        <f t="shared" si="0"/>
        <v>#NAME?</v>
      </c>
      <c r="I9" s="78" t="e">
        <f t="shared" si="0"/>
        <v>#NAME?</v>
      </c>
      <c r="J9" s="78" t="e">
        <f t="shared" si="0"/>
        <v>#NAME?</v>
      </c>
      <c r="K9" s="78" t="e">
        <f t="shared" si="0"/>
        <v>#NAME?</v>
      </c>
      <c r="L9" s="78" t="e">
        <f t="shared" si="0"/>
        <v>#NAME?</v>
      </c>
      <c r="M9" s="80" t="e">
        <f t="shared" si="0"/>
        <v>#NAME?</v>
      </c>
      <c r="N9" s="80" t="e">
        <f t="shared" si="0"/>
        <v>#NAME?</v>
      </c>
      <c r="O9" s="80" t="e">
        <f t="shared" si="0"/>
        <v>#NAME?</v>
      </c>
      <c r="P9" s="80">
        <v>0</v>
      </c>
      <c r="Q9" s="80">
        <v>0</v>
      </c>
      <c r="R9" s="80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99">
        <v>0</v>
      </c>
    </row>
    <row r="10" spans="1:36" outlineLevel="1" x14ac:dyDescent="0.2">
      <c r="A10" s="277"/>
      <c r="B10" s="280"/>
      <c r="C10" s="100" t="s">
        <v>51</v>
      </c>
      <c r="D10" s="98">
        <v>0</v>
      </c>
      <c r="E10" s="77" t="s">
        <v>56</v>
      </c>
      <c r="F10" s="78" t="e">
        <f t="shared" si="0"/>
        <v>#NAME?</v>
      </c>
      <c r="G10" s="78" t="e">
        <f t="shared" si="0"/>
        <v>#NAME?</v>
      </c>
      <c r="H10" s="78" t="e">
        <f t="shared" si="0"/>
        <v>#NAME?</v>
      </c>
      <c r="I10" s="78" t="e">
        <f t="shared" si="0"/>
        <v>#NAME?</v>
      </c>
      <c r="J10" s="78" t="e">
        <f t="shared" si="0"/>
        <v>#NAME?</v>
      </c>
      <c r="K10" s="78" t="e">
        <f t="shared" si="0"/>
        <v>#NAME?</v>
      </c>
      <c r="L10" s="78" t="e">
        <f t="shared" si="0"/>
        <v>#NAME?</v>
      </c>
      <c r="M10" s="80" t="e">
        <f t="shared" si="0"/>
        <v>#NAME?</v>
      </c>
      <c r="N10" s="80" t="e">
        <f t="shared" si="0"/>
        <v>#NAME?</v>
      </c>
      <c r="O10" s="80" t="e">
        <f t="shared" si="0"/>
        <v>#NAME?</v>
      </c>
      <c r="P10" s="80">
        <v>0</v>
      </c>
      <c r="Q10" s="80">
        <v>0</v>
      </c>
      <c r="R10" s="80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99">
        <v>0</v>
      </c>
    </row>
    <row r="11" spans="1:36" outlineLevel="1" x14ac:dyDescent="0.2">
      <c r="A11" s="277"/>
      <c r="B11" s="280"/>
      <c r="C11" s="100" t="s">
        <v>53</v>
      </c>
      <c r="D11" s="98">
        <v>0</v>
      </c>
      <c r="E11" s="77" t="s">
        <v>56</v>
      </c>
      <c r="F11" s="78" t="e">
        <f t="shared" si="0"/>
        <v>#NAME?</v>
      </c>
      <c r="G11" s="78" t="e">
        <f t="shared" si="0"/>
        <v>#NAME?</v>
      </c>
      <c r="H11" s="78" t="e">
        <f t="shared" si="0"/>
        <v>#NAME?</v>
      </c>
      <c r="I11" s="78" t="e">
        <f t="shared" si="0"/>
        <v>#NAME?</v>
      </c>
      <c r="J11" s="78" t="e">
        <f t="shared" si="0"/>
        <v>#NAME?</v>
      </c>
      <c r="K11" s="78" t="e">
        <f t="shared" si="0"/>
        <v>#NAME?</v>
      </c>
      <c r="L11" s="78" t="e">
        <f t="shared" si="0"/>
        <v>#NAME?</v>
      </c>
      <c r="M11" s="80" t="e">
        <f t="shared" si="0"/>
        <v>#NAME?</v>
      </c>
      <c r="N11" s="80" t="e">
        <f t="shared" si="0"/>
        <v>#NAME?</v>
      </c>
      <c r="O11" s="80" t="e">
        <f t="shared" si="0"/>
        <v>#NAME?</v>
      </c>
      <c r="P11" s="80">
        <v>0</v>
      </c>
      <c r="Q11" s="80">
        <v>0</v>
      </c>
      <c r="R11" s="80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99">
        <v>0</v>
      </c>
    </row>
    <row r="12" spans="1:36" ht="12" outlineLevel="1" thickBot="1" x14ac:dyDescent="0.25">
      <c r="A12" s="278"/>
      <c r="B12" s="281"/>
      <c r="C12" s="101" t="s">
        <v>70</v>
      </c>
      <c r="D12" s="102">
        <v>0</v>
      </c>
      <c r="E12" s="103" t="s">
        <v>56</v>
      </c>
      <c r="F12" s="104" t="e">
        <f t="shared" si="0"/>
        <v>#NAME?</v>
      </c>
      <c r="G12" s="104" t="e">
        <f t="shared" si="0"/>
        <v>#NAME?</v>
      </c>
      <c r="H12" s="104" t="e">
        <f t="shared" si="0"/>
        <v>#NAME?</v>
      </c>
      <c r="I12" s="104" t="e">
        <f t="shared" si="0"/>
        <v>#NAME?</v>
      </c>
      <c r="J12" s="104" t="e">
        <f t="shared" si="0"/>
        <v>#NAME?</v>
      </c>
      <c r="K12" s="104" t="e">
        <f t="shared" si="0"/>
        <v>#NAME?</v>
      </c>
      <c r="L12" s="104" t="e">
        <f t="shared" si="0"/>
        <v>#NAME?</v>
      </c>
      <c r="M12" s="105" t="e">
        <f t="shared" si="0"/>
        <v>#NAME?</v>
      </c>
      <c r="N12" s="105" t="e">
        <f t="shared" si="0"/>
        <v>#NAME?</v>
      </c>
      <c r="O12" s="105" t="e">
        <f t="shared" si="0"/>
        <v>#NAME?</v>
      </c>
      <c r="P12" s="105">
        <v>0</v>
      </c>
      <c r="Q12" s="105">
        <v>0</v>
      </c>
      <c r="R12" s="105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8">
        <v>0</v>
      </c>
    </row>
    <row r="13" spans="1:36" x14ac:dyDescent="0.2">
      <c r="A13" s="282">
        <v>138</v>
      </c>
      <c r="B13" s="284" t="s">
        <v>56</v>
      </c>
      <c r="C13" s="100" t="s">
        <v>71</v>
      </c>
      <c r="D13" s="109">
        <v>0</v>
      </c>
      <c r="E13" s="77" t="s">
        <v>56</v>
      </c>
      <c r="F13" s="110" t="e">
        <f t="shared" si="0"/>
        <v>#NAME?</v>
      </c>
      <c r="G13" s="110" t="e">
        <f t="shared" si="0"/>
        <v>#NAME?</v>
      </c>
      <c r="H13" s="110" t="e">
        <f t="shared" si="0"/>
        <v>#NAME?</v>
      </c>
      <c r="I13" s="110" t="e">
        <f t="shared" si="0"/>
        <v>#NAME?</v>
      </c>
      <c r="J13" s="110" t="e">
        <f t="shared" si="0"/>
        <v>#NAME?</v>
      </c>
      <c r="K13" s="110" t="e">
        <f t="shared" si="0"/>
        <v>#NAME?</v>
      </c>
      <c r="L13" s="110" t="e">
        <f t="shared" si="0"/>
        <v>#NAME?</v>
      </c>
      <c r="M13" s="111" t="e">
        <f t="shared" si="0"/>
        <v>#NAME?</v>
      </c>
      <c r="N13" s="111" t="e">
        <f t="shared" si="0"/>
        <v>#NAME?</v>
      </c>
      <c r="O13" s="111" t="e">
        <f t="shared" si="0"/>
        <v>#NAME?</v>
      </c>
      <c r="P13" s="111">
        <v>0</v>
      </c>
      <c r="Q13" s="111">
        <v>0</v>
      </c>
      <c r="R13" s="111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4">
        <v>0</v>
      </c>
    </row>
    <row r="14" spans="1:36" outlineLevel="1" x14ac:dyDescent="0.2">
      <c r="A14" s="277"/>
      <c r="B14" s="280"/>
      <c r="C14" s="100" t="s">
        <v>72</v>
      </c>
      <c r="D14" s="98">
        <v>0</v>
      </c>
      <c r="E14" s="77" t="s">
        <v>56</v>
      </c>
      <c r="F14" s="78" t="e">
        <f t="shared" si="0"/>
        <v>#NAME?</v>
      </c>
      <c r="G14" s="78" t="e">
        <f t="shared" si="0"/>
        <v>#NAME?</v>
      </c>
      <c r="H14" s="78" t="e">
        <f t="shared" si="0"/>
        <v>#NAME?</v>
      </c>
      <c r="I14" s="78" t="e">
        <f t="shared" si="0"/>
        <v>#NAME?</v>
      </c>
      <c r="J14" s="78" t="e">
        <f t="shared" si="0"/>
        <v>#NAME?</v>
      </c>
      <c r="K14" s="78" t="e">
        <f t="shared" si="0"/>
        <v>#NAME?</v>
      </c>
      <c r="L14" s="78" t="e">
        <f t="shared" si="0"/>
        <v>#NAME?</v>
      </c>
      <c r="M14" s="80" t="e">
        <f t="shared" si="0"/>
        <v>#NAME?</v>
      </c>
      <c r="N14" s="80" t="e">
        <f t="shared" si="0"/>
        <v>#NAME?</v>
      </c>
      <c r="O14" s="80" t="e">
        <f t="shared" si="0"/>
        <v>#NAME?</v>
      </c>
      <c r="P14" s="80">
        <v>0</v>
      </c>
      <c r="Q14" s="80">
        <v>0</v>
      </c>
      <c r="R14" s="80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99">
        <v>0</v>
      </c>
    </row>
    <row r="15" spans="1:36" outlineLevel="1" x14ac:dyDescent="0.2">
      <c r="A15" s="277"/>
      <c r="B15" s="280"/>
      <c r="C15" s="97" t="s">
        <v>73</v>
      </c>
      <c r="D15" s="98">
        <v>0</v>
      </c>
      <c r="E15" s="85" t="s">
        <v>56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99">
        <v>0</v>
      </c>
    </row>
    <row r="16" spans="1:36" outlineLevel="1" x14ac:dyDescent="0.2">
      <c r="A16" s="277"/>
      <c r="B16" s="280"/>
      <c r="C16" s="97" t="s">
        <v>163</v>
      </c>
      <c r="D16" s="98">
        <v>0</v>
      </c>
      <c r="E16" s="85" t="s">
        <v>56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99">
        <v>0</v>
      </c>
    </row>
    <row r="17" spans="1:36" outlineLevel="1" x14ac:dyDescent="0.2">
      <c r="A17" s="277"/>
      <c r="B17" s="280" t="s">
        <v>52</v>
      </c>
      <c r="C17" s="97" t="s">
        <v>71</v>
      </c>
      <c r="D17" s="98">
        <v>0</v>
      </c>
      <c r="E17" s="85" t="s">
        <v>52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99">
        <v>0</v>
      </c>
    </row>
    <row r="18" spans="1:36" outlineLevel="1" x14ac:dyDescent="0.2">
      <c r="A18" s="277"/>
      <c r="B18" s="280"/>
      <c r="C18" s="97" t="s">
        <v>72</v>
      </c>
      <c r="D18" s="98">
        <v>0</v>
      </c>
      <c r="E18" s="85" t="s">
        <v>52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99">
        <v>0</v>
      </c>
    </row>
    <row r="19" spans="1:36" outlineLevel="1" x14ac:dyDescent="0.2">
      <c r="A19" s="277"/>
      <c r="B19" s="280"/>
      <c r="C19" s="97" t="s">
        <v>73</v>
      </c>
      <c r="D19" s="98">
        <v>0</v>
      </c>
      <c r="E19" s="85" t="s">
        <v>52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99">
        <v>0</v>
      </c>
    </row>
    <row r="20" spans="1:36" outlineLevel="1" x14ac:dyDescent="0.2">
      <c r="A20" s="277"/>
      <c r="B20" s="280"/>
      <c r="C20" s="97" t="s">
        <v>163</v>
      </c>
      <c r="D20" s="98">
        <v>0</v>
      </c>
      <c r="E20" s="85" t="s">
        <v>52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99">
        <v>0</v>
      </c>
    </row>
    <row r="21" spans="1:36" outlineLevel="1" x14ac:dyDescent="0.2">
      <c r="A21" s="277"/>
      <c r="B21" s="280" t="s">
        <v>164</v>
      </c>
      <c r="C21" s="97" t="s">
        <v>71</v>
      </c>
      <c r="D21" s="98">
        <v>0</v>
      </c>
      <c r="E21" s="85" t="s">
        <v>164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99">
        <v>0</v>
      </c>
    </row>
    <row r="22" spans="1:36" outlineLevel="1" x14ac:dyDescent="0.2">
      <c r="A22" s="277"/>
      <c r="B22" s="280"/>
      <c r="C22" s="97" t="s">
        <v>72</v>
      </c>
      <c r="D22" s="98">
        <v>0</v>
      </c>
      <c r="E22" s="85" t="s">
        <v>164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99">
        <v>0</v>
      </c>
    </row>
    <row r="23" spans="1:36" ht="12" outlineLevel="1" thickBot="1" x14ac:dyDescent="0.25">
      <c r="A23" s="283"/>
      <c r="B23" s="285"/>
      <c r="C23" s="115" t="s">
        <v>163</v>
      </c>
      <c r="D23" s="116">
        <v>0</v>
      </c>
      <c r="E23" s="65" t="s">
        <v>164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1">
        <v>0</v>
      </c>
    </row>
    <row r="24" spans="1:36" x14ac:dyDescent="0.2">
      <c r="A24" s="276">
        <v>69</v>
      </c>
      <c r="B24" s="279" t="s">
        <v>56</v>
      </c>
      <c r="C24" s="89" t="s">
        <v>74</v>
      </c>
      <c r="D24" s="90">
        <v>0</v>
      </c>
      <c r="E24" s="91" t="s">
        <v>56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6">
        <v>0</v>
      </c>
    </row>
    <row r="25" spans="1:36" outlineLevel="1" x14ac:dyDescent="0.2">
      <c r="A25" s="277"/>
      <c r="B25" s="280"/>
      <c r="C25" s="97" t="s">
        <v>75</v>
      </c>
      <c r="D25" s="98">
        <v>0</v>
      </c>
      <c r="E25" s="85" t="s">
        <v>56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99">
        <v>0</v>
      </c>
    </row>
    <row r="26" spans="1:36" outlineLevel="1" x14ac:dyDescent="0.2">
      <c r="A26" s="277"/>
      <c r="B26" s="280"/>
      <c r="C26" s="97" t="s">
        <v>76</v>
      </c>
      <c r="D26" s="98">
        <v>0</v>
      </c>
      <c r="E26" s="85" t="s">
        <v>56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99">
        <v>0</v>
      </c>
    </row>
    <row r="27" spans="1:36" outlineLevel="1" x14ac:dyDescent="0.2">
      <c r="A27" s="277"/>
      <c r="B27" s="280"/>
      <c r="C27" s="97" t="s">
        <v>165</v>
      </c>
      <c r="D27" s="98">
        <v>0</v>
      </c>
      <c r="E27" s="85" t="s">
        <v>56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99">
        <v>0</v>
      </c>
    </row>
    <row r="28" spans="1:36" outlineLevel="1" x14ac:dyDescent="0.2">
      <c r="A28" s="277"/>
      <c r="B28" s="280" t="s">
        <v>164</v>
      </c>
      <c r="C28" s="97" t="s">
        <v>74</v>
      </c>
      <c r="D28" s="98">
        <v>0</v>
      </c>
      <c r="E28" s="85" t="s">
        <v>164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99">
        <v>0</v>
      </c>
    </row>
    <row r="29" spans="1:36" outlineLevel="1" x14ac:dyDescent="0.2">
      <c r="A29" s="277"/>
      <c r="B29" s="280"/>
      <c r="C29" s="97" t="s">
        <v>75</v>
      </c>
      <c r="D29" s="98">
        <v>0</v>
      </c>
      <c r="E29" s="85" t="s">
        <v>164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99">
        <v>0</v>
      </c>
    </row>
    <row r="30" spans="1:36" ht="12" outlineLevel="1" thickBot="1" x14ac:dyDescent="0.25">
      <c r="A30" s="278"/>
      <c r="B30" s="281"/>
      <c r="C30" s="122" t="s">
        <v>165</v>
      </c>
      <c r="D30" s="102">
        <v>0</v>
      </c>
      <c r="E30" s="123" t="s">
        <v>164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8">
        <v>0</v>
      </c>
    </row>
    <row r="31" spans="1:36" x14ac:dyDescent="0.2">
      <c r="A31" s="282">
        <v>23</v>
      </c>
      <c r="B31" s="284" t="s">
        <v>56</v>
      </c>
      <c r="C31" s="100" t="s">
        <v>55</v>
      </c>
      <c r="D31" s="109">
        <v>0</v>
      </c>
      <c r="E31" s="77" t="s">
        <v>56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4">
        <v>0</v>
      </c>
    </row>
    <row r="32" spans="1:36" outlineLevel="1" x14ac:dyDescent="0.2">
      <c r="A32" s="277"/>
      <c r="B32" s="280"/>
      <c r="C32" s="97" t="s">
        <v>58</v>
      </c>
      <c r="D32" s="98">
        <v>0</v>
      </c>
      <c r="E32" s="85" t="s">
        <v>56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99">
        <v>0</v>
      </c>
    </row>
    <row r="33" spans="1:36" outlineLevel="1" x14ac:dyDescent="0.2">
      <c r="A33" s="277"/>
      <c r="B33" s="280"/>
      <c r="C33" s="97" t="s">
        <v>59</v>
      </c>
      <c r="D33" s="98">
        <v>0</v>
      </c>
      <c r="E33" s="85" t="s">
        <v>56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99">
        <v>0</v>
      </c>
    </row>
    <row r="34" spans="1:36" outlineLevel="1" x14ac:dyDescent="0.2">
      <c r="A34" s="277"/>
      <c r="B34" s="280"/>
      <c r="C34" s="97" t="s">
        <v>57</v>
      </c>
      <c r="D34" s="98">
        <v>0</v>
      </c>
      <c r="E34" s="85" t="s">
        <v>56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99">
        <v>0</v>
      </c>
    </row>
    <row r="35" spans="1:36" ht="12" outlineLevel="1" thickBot="1" x14ac:dyDescent="0.25">
      <c r="A35" s="283"/>
      <c r="B35" s="285"/>
      <c r="C35" s="115" t="s">
        <v>166</v>
      </c>
      <c r="D35" s="116">
        <v>0</v>
      </c>
      <c r="E35" s="65" t="s">
        <v>56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9">
        <v>0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1">
        <v>0</v>
      </c>
    </row>
    <row r="36" spans="1:36" x14ac:dyDescent="0.2">
      <c r="A36" s="276">
        <v>13.8</v>
      </c>
      <c r="B36" s="279" t="s">
        <v>56</v>
      </c>
      <c r="C36" s="89" t="s">
        <v>167</v>
      </c>
      <c r="D36" s="90">
        <v>0</v>
      </c>
      <c r="E36" s="91" t="s">
        <v>56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6">
        <v>0</v>
      </c>
    </row>
    <row r="37" spans="1:36" outlineLevel="1" x14ac:dyDescent="0.2">
      <c r="A37" s="277"/>
      <c r="B37" s="280"/>
      <c r="C37" s="97" t="s">
        <v>168</v>
      </c>
      <c r="D37" s="98">
        <v>0</v>
      </c>
      <c r="E37" s="85" t="s">
        <v>56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99">
        <v>0</v>
      </c>
    </row>
    <row r="38" spans="1:36" outlineLevel="1" x14ac:dyDescent="0.2">
      <c r="A38" s="277"/>
      <c r="B38" s="280"/>
      <c r="C38" s="97" t="s">
        <v>169</v>
      </c>
      <c r="D38" s="98">
        <v>0</v>
      </c>
      <c r="E38" s="85" t="s">
        <v>56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99">
        <v>0</v>
      </c>
    </row>
    <row r="39" spans="1:36" outlineLevel="1" x14ac:dyDescent="0.2">
      <c r="A39" s="277"/>
      <c r="B39" s="280"/>
      <c r="C39" s="97" t="s">
        <v>170</v>
      </c>
      <c r="D39" s="98">
        <v>0</v>
      </c>
      <c r="E39" s="85" t="s">
        <v>56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99">
        <v>0</v>
      </c>
    </row>
    <row r="40" spans="1:36" ht="12" outlineLevel="1" thickBot="1" x14ac:dyDescent="0.25">
      <c r="A40" s="278"/>
      <c r="B40" s="281"/>
      <c r="C40" s="122" t="s">
        <v>171</v>
      </c>
      <c r="D40" s="102">
        <v>0</v>
      </c>
      <c r="E40" s="123" t="s">
        <v>56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7">
        <v>0</v>
      </c>
      <c r="AJ40" s="108">
        <v>0</v>
      </c>
    </row>
    <row r="41" spans="1:36" x14ac:dyDescent="0.2">
      <c r="C41" s="100"/>
      <c r="D41" s="77"/>
      <c r="E41" s="124"/>
      <c r="F41" s="110"/>
      <c r="G41" s="110"/>
      <c r="H41" s="110"/>
      <c r="I41" s="110"/>
      <c r="J41" s="110"/>
      <c r="K41" s="110"/>
      <c r="L41" s="110"/>
      <c r="M41" s="111"/>
      <c r="N41" s="111"/>
      <c r="O41" s="111"/>
      <c r="P41" s="111"/>
      <c r="Q41" s="111"/>
      <c r="R41" s="111"/>
      <c r="S41" s="112"/>
      <c r="T41" s="112"/>
      <c r="U41" s="112"/>
      <c r="V41" s="112"/>
      <c r="W41" s="112"/>
      <c r="X41" s="112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</row>
    <row r="42" spans="1:36" s="11" customFormat="1" x14ac:dyDescent="0.2">
      <c r="C42" s="286" t="s">
        <v>93</v>
      </c>
      <c r="D42" s="287"/>
      <c r="E42" s="288"/>
      <c r="F42" s="125" t="e">
        <f t="shared" ref="F42:AJ42" si="1">SUM(F5:F41)</f>
        <v>#NAME?</v>
      </c>
      <c r="G42" s="125" t="e">
        <f t="shared" si="1"/>
        <v>#NAME?</v>
      </c>
      <c r="H42" s="125" t="e">
        <f t="shared" si="1"/>
        <v>#NAME?</v>
      </c>
      <c r="I42" s="125" t="e">
        <f t="shared" si="1"/>
        <v>#NAME?</v>
      </c>
      <c r="J42" s="125" t="e">
        <f t="shared" si="1"/>
        <v>#NAME?</v>
      </c>
      <c r="K42" s="125" t="e">
        <f t="shared" si="1"/>
        <v>#NAME?</v>
      </c>
      <c r="L42" s="125" t="e">
        <f t="shared" si="1"/>
        <v>#NAME?</v>
      </c>
      <c r="M42" s="125" t="e">
        <f t="shared" si="1"/>
        <v>#NAME?</v>
      </c>
      <c r="N42" s="125" t="e">
        <f t="shared" si="1"/>
        <v>#NAME?</v>
      </c>
      <c r="O42" s="125" t="e">
        <f t="shared" si="1"/>
        <v>#NAME?</v>
      </c>
      <c r="P42" s="125">
        <f t="shared" si="1"/>
        <v>0</v>
      </c>
      <c r="Q42" s="125">
        <f t="shared" si="1"/>
        <v>0</v>
      </c>
      <c r="R42" s="125">
        <f t="shared" si="1"/>
        <v>0</v>
      </c>
      <c r="S42" s="125">
        <f t="shared" si="1"/>
        <v>0</v>
      </c>
      <c r="T42" s="125">
        <f t="shared" si="1"/>
        <v>0</v>
      </c>
      <c r="U42" s="125">
        <f t="shared" si="1"/>
        <v>0</v>
      </c>
      <c r="V42" s="125">
        <f t="shared" si="1"/>
        <v>0</v>
      </c>
      <c r="W42" s="125">
        <f t="shared" si="1"/>
        <v>0</v>
      </c>
      <c r="X42" s="125">
        <f t="shared" si="1"/>
        <v>0</v>
      </c>
      <c r="Y42" s="125">
        <f t="shared" si="1"/>
        <v>0</v>
      </c>
      <c r="Z42" s="125">
        <f t="shared" si="1"/>
        <v>0</v>
      </c>
      <c r="AA42" s="125">
        <f t="shared" si="1"/>
        <v>0</v>
      </c>
      <c r="AB42" s="125">
        <f t="shared" si="1"/>
        <v>0</v>
      </c>
      <c r="AC42" s="125">
        <f t="shared" si="1"/>
        <v>0</v>
      </c>
      <c r="AD42" s="125">
        <f t="shared" si="1"/>
        <v>0</v>
      </c>
      <c r="AE42" s="125">
        <f t="shared" si="1"/>
        <v>0</v>
      </c>
      <c r="AF42" s="125">
        <f t="shared" si="1"/>
        <v>0</v>
      </c>
      <c r="AG42" s="125">
        <f t="shared" si="1"/>
        <v>0</v>
      </c>
      <c r="AH42" s="125">
        <f t="shared" si="1"/>
        <v>0</v>
      </c>
      <c r="AI42" s="125">
        <f t="shared" si="1"/>
        <v>0</v>
      </c>
      <c r="AJ42" s="126">
        <f t="shared" si="1"/>
        <v>0</v>
      </c>
    </row>
    <row r="43" spans="1:36" s="11" customFormat="1" ht="12" thickBot="1" x14ac:dyDescent="0.25">
      <c r="C43" s="127"/>
      <c r="D43" s="128"/>
      <c r="E43" s="128"/>
      <c r="F43" s="129" t="s">
        <v>26</v>
      </c>
      <c r="G43" s="129" t="s">
        <v>27</v>
      </c>
      <c r="H43" s="129" t="s">
        <v>28</v>
      </c>
      <c r="I43" s="129" t="s">
        <v>29</v>
      </c>
      <c r="J43" s="129" t="s">
        <v>30</v>
      </c>
      <c r="K43" s="129" t="s">
        <v>31</v>
      </c>
      <c r="L43" s="129" t="s">
        <v>32</v>
      </c>
      <c r="M43" s="129" t="s">
        <v>33</v>
      </c>
      <c r="N43" s="129" t="s">
        <v>34</v>
      </c>
      <c r="O43" s="129" t="s">
        <v>35</v>
      </c>
      <c r="P43" s="129" t="s">
        <v>36</v>
      </c>
      <c r="Q43" s="129" t="s">
        <v>37</v>
      </c>
      <c r="R43" s="129" t="s">
        <v>38</v>
      </c>
      <c r="S43" s="129" t="s">
        <v>39</v>
      </c>
      <c r="T43" s="129" t="s">
        <v>40</v>
      </c>
      <c r="U43" s="129" t="s">
        <v>41</v>
      </c>
      <c r="V43" s="129" t="s">
        <v>42</v>
      </c>
      <c r="W43" s="129" t="s">
        <v>43</v>
      </c>
      <c r="X43" s="129" t="s">
        <v>44</v>
      </c>
      <c r="Y43" s="129" t="s">
        <v>45</v>
      </c>
      <c r="Z43" s="129" t="s">
        <v>46</v>
      </c>
      <c r="AA43" s="129" t="s">
        <v>47</v>
      </c>
      <c r="AB43" s="129" t="s">
        <v>48</v>
      </c>
      <c r="AC43" s="129" t="s">
        <v>49</v>
      </c>
      <c r="AD43" s="129" t="s">
        <v>50</v>
      </c>
      <c r="AE43" s="129" t="s">
        <v>172</v>
      </c>
      <c r="AF43" s="129" t="s">
        <v>173</v>
      </c>
      <c r="AG43" s="129" t="s">
        <v>174</v>
      </c>
      <c r="AH43" s="129" t="s">
        <v>175</v>
      </c>
      <c r="AI43" s="129" t="s">
        <v>176</v>
      </c>
      <c r="AJ43" s="130" t="s">
        <v>177</v>
      </c>
    </row>
    <row r="48" spans="1:36" x14ac:dyDescent="0.2">
      <c r="C48" s="52" t="s">
        <v>60</v>
      </c>
      <c r="D48" s="85">
        <f>SUM(D5:D7)</f>
        <v>0</v>
      </c>
    </row>
    <row r="49" spans="3:4" x14ac:dyDescent="0.2">
      <c r="C49" s="52" t="s">
        <v>61</v>
      </c>
      <c r="D49" s="85">
        <f>D6</f>
        <v>0</v>
      </c>
    </row>
    <row r="50" spans="3:4" x14ac:dyDescent="0.2">
      <c r="C50" s="52" t="s">
        <v>62</v>
      </c>
      <c r="D50" s="85">
        <f>SUM(D15:D40)</f>
        <v>0</v>
      </c>
    </row>
    <row r="51" spans="3:4" x14ac:dyDescent="0.2">
      <c r="C51" s="52" t="s">
        <v>63</v>
      </c>
      <c r="D51" s="85">
        <f>D7</f>
        <v>0</v>
      </c>
    </row>
    <row r="52" spans="3:4" x14ac:dyDescent="0.2">
      <c r="C52" s="52" t="s">
        <v>64</v>
      </c>
      <c r="D52" s="85">
        <f>D5</f>
        <v>0</v>
      </c>
    </row>
    <row r="53" spans="3:4" x14ac:dyDescent="0.2">
      <c r="C53" s="52" t="s">
        <v>65</v>
      </c>
      <c r="D53" s="78">
        <v>2</v>
      </c>
    </row>
    <row r="54" spans="3:4" x14ac:dyDescent="0.2">
      <c r="C54" s="52" t="s">
        <v>66</v>
      </c>
      <c r="D54" s="85">
        <f>D15</f>
        <v>0</v>
      </c>
    </row>
    <row r="55" spans="3:4" x14ac:dyDescent="0.2">
      <c r="C55" s="52" t="s">
        <v>67</v>
      </c>
      <c r="D55" s="78">
        <v>0</v>
      </c>
    </row>
  </sheetData>
  <customSheetViews>
    <customSheetView guid="{C7001A0C-A2C7-41AD-BEB5-0B8325456304}">
      <selection activeCell="D8" sqref="D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EA72A035-2AEF-43E1-80BD-D3EB3E62D166}">
      <selection activeCell="D8" sqref="D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FD537D99-44D4-46FD-90D5-09E80FD0703C}">
      <selection activeCell="D8" sqref="D8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70153094-DEB3-47AA-ADB4-B602D30AAFBD}">
      <selection activeCell="D8" sqref="D8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  <customSheetView guid="{92AA110C-BC8C-424D-A531-A361CCE51708}">
      <pageMargins left="0.78740157499999996" right="0.78740157499999996" top="0.984251969" bottom="0.984251969" header="0.49212598499999999" footer="0.49212598499999999"/>
      <pageSetup paperSize="9" orientation="portrait" r:id="rId5"/>
      <headerFooter alignWithMargins="0">
        <oddHeader>&amp;L&amp;G
&amp;C&amp;12
&amp;"Arial,Negrito"Anexo IV
Planilha de Preços de Referência - &amp;A</oddHeader>
      </headerFooter>
    </customSheetView>
  </customSheetViews>
  <mergeCells count="15">
    <mergeCell ref="C42:E42"/>
    <mergeCell ref="A24:A30"/>
    <mergeCell ref="B24:B27"/>
    <mergeCell ref="B28:B30"/>
    <mergeCell ref="A31:A35"/>
    <mergeCell ref="B31:B35"/>
    <mergeCell ref="A36:A40"/>
    <mergeCell ref="B36:B40"/>
    <mergeCell ref="A5:A12"/>
    <mergeCell ref="B5:B8"/>
    <mergeCell ref="B9:B12"/>
    <mergeCell ref="A13:A23"/>
    <mergeCell ref="B13:B16"/>
    <mergeCell ref="B17:B20"/>
    <mergeCell ref="B21:B23"/>
  </mergeCells>
  <pageMargins left="0.78740157499999996" right="0.78740157499999996" top="0.984251969" bottom="0.984251969" header="0.49212598499999999" footer="0.49212598499999999"/>
  <pageSetup paperSize="9" orientation="portrait" r:id="rId6"/>
  <headerFooter alignWithMargins="0">
    <oddHeader>&amp;L&amp;G
&amp;C&amp;12
&amp;"Arial,Negrito"Anexo IV
Planilha de Preços Referenciais - &amp;A</oddHead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indexed="41"/>
  </sheetPr>
  <dimension ref="B2:AO40"/>
  <sheetViews>
    <sheetView workbookViewId="0"/>
  </sheetViews>
  <sheetFormatPr defaultRowHeight="12.75" x14ac:dyDescent="0.2"/>
  <cols>
    <col min="1" max="1" width="3.42578125" customWidth="1"/>
    <col min="2" max="2" width="10.140625" bestFit="1" customWidth="1"/>
    <col min="3" max="3" width="4.42578125" bestFit="1" customWidth="1"/>
    <col min="4" max="4" width="12.85546875" bestFit="1" customWidth="1"/>
    <col min="5" max="5" width="6.85546875" bestFit="1" customWidth="1"/>
    <col min="6" max="6" width="10.5703125" bestFit="1" customWidth="1"/>
    <col min="7" max="7" width="13.5703125" bestFit="1" customWidth="1"/>
    <col min="8" max="8" width="12" bestFit="1" customWidth="1"/>
    <col min="9" max="9" width="6.5703125" bestFit="1" customWidth="1"/>
    <col min="10" max="10" width="7.5703125" bestFit="1" customWidth="1"/>
    <col min="11" max="11" width="6.42578125" bestFit="1" customWidth="1"/>
    <col min="12" max="12" width="6.85546875" bestFit="1" customWidth="1"/>
    <col min="13" max="13" width="10.5703125" bestFit="1" customWidth="1"/>
    <col min="14" max="14" width="13.5703125" bestFit="1" customWidth="1"/>
    <col min="15" max="15" width="6.5703125" bestFit="1" customWidth="1"/>
    <col min="16" max="17" width="6.42578125" bestFit="1" customWidth="1"/>
    <col min="18" max="18" width="6" bestFit="1" customWidth="1"/>
    <col min="19" max="19" width="9.7109375" bestFit="1" customWidth="1"/>
    <col min="20" max="20" width="12.5703125" bestFit="1" customWidth="1"/>
    <col min="21" max="21" width="5.7109375" bestFit="1" customWidth="1"/>
    <col min="22" max="23" width="5.5703125" bestFit="1" customWidth="1"/>
    <col min="24" max="24" width="6" bestFit="1" customWidth="1"/>
    <col min="25" max="25" width="9.85546875" bestFit="1" customWidth="1"/>
    <col min="26" max="26" width="12.140625" bestFit="1" customWidth="1"/>
    <col min="27" max="27" width="5.7109375" bestFit="1" customWidth="1"/>
    <col min="28" max="29" width="5.5703125" bestFit="1" customWidth="1"/>
    <col min="30" max="30" width="7.28515625" bestFit="1" customWidth="1"/>
    <col min="31" max="31" width="11.140625" bestFit="1" customWidth="1"/>
    <col min="32" max="32" width="13.5703125" bestFit="1" customWidth="1"/>
    <col min="33" max="33" width="7" bestFit="1" customWidth="1"/>
    <col min="34" max="35" width="6.85546875" bestFit="1" customWidth="1"/>
    <col min="36" max="36" width="7.7109375" bestFit="1" customWidth="1"/>
    <col min="37" max="37" width="9.85546875" bestFit="1" customWidth="1"/>
    <col min="38" max="38" width="8" bestFit="1" customWidth="1"/>
    <col min="39" max="39" width="6.5703125" bestFit="1" customWidth="1"/>
    <col min="40" max="40" width="8.140625" bestFit="1" customWidth="1"/>
    <col min="41" max="41" width="5.5703125" bestFit="1" customWidth="1"/>
    <col min="257" max="257" width="3.42578125" customWidth="1"/>
    <col min="258" max="258" width="10.140625" bestFit="1" customWidth="1"/>
    <col min="259" max="259" width="4.42578125" bestFit="1" customWidth="1"/>
    <col min="260" max="260" width="12.85546875" bestFit="1" customWidth="1"/>
    <col min="261" max="261" width="6.85546875" bestFit="1" customWidth="1"/>
    <col min="262" max="262" width="10.5703125" bestFit="1" customWidth="1"/>
    <col min="263" max="263" width="13.5703125" bestFit="1" customWidth="1"/>
    <col min="264" max="264" width="12" bestFit="1" customWidth="1"/>
    <col min="265" max="265" width="6.5703125" bestFit="1" customWidth="1"/>
    <col min="266" max="266" width="7.5703125" bestFit="1" customWidth="1"/>
    <col min="267" max="267" width="6.42578125" bestFit="1" customWidth="1"/>
    <col min="268" max="268" width="6.85546875" bestFit="1" customWidth="1"/>
    <col min="269" max="269" width="10.5703125" bestFit="1" customWidth="1"/>
    <col min="270" max="270" width="13.5703125" bestFit="1" customWidth="1"/>
    <col min="271" max="271" width="6.5703125" bestFit="1" customWidth="1"/>
    <col min="272" max="273" width="6.42578125" bestFit="1" customWidth="1"/>
    <col min="274" max="274" width="6" bestFit="1" customWidth="1"/>
    <col min="275" max="275" width="9.7109375" bestFit="1" customWidth="1"/>
    <col min="276" max="276" width="12.5703125" bestFit="1" customWidth="1"/>
    <col min="277" max="277" width="5.7109375" bestFit="1" customWidth="1"/>
    <col min="278" max="279" width="5.5703125" bestFit="1" customWidth="1"/>
    <col min="280" max="280" width="6" bestFit="1" customWidth="1"/>
    <col min="281" max="281" width="9.85546875" bestFit="1" customWidth="1"/>
    <col min="282" max="282" width="12.140625" bestFit="1" customWidth="1"/>
    <col min="283" max="283" width="5.7109375" bestFit="1" customWidth="1"/>
    <col min="284" max="285" width="5.5703125" bestFit="1" customWidth="1"/>
    <col min="286" max="286" width="6" bestFit="1" customWidth="1"/>
    <col min="287" max="287" width="9.85546875" bestFit="1" customWidth="1"/>
    <col min="288" max="288" width="12.140625" bestFit="1" customWidth="1"/>
    <col min="289" max="289" width="5.7109375" bestFit="1" customWidth="1"/>
    <col min="290" max="291" width="5.5703125" bestFit="1" customWidth="1"/>
    <col min="513" max="513" width="3.42578125" customWidth="1"/>
    <col min="514" max="514" width="10.140625" bestFit="1" customWidth="1"/>
    <col min="515" max="515" width="4.42578125" bestFit="1" customWidth="1"/>
    <col min="516" max="516" width="12.85546875" bestFit="1" customWidth="1"/>
    <col min="517" max="517" width="6.85546875" bestFit="1" customWidth="1"/>
    <col min="518" max="518" width="10.5703125" bestFit="1" customWidth="1"/>
    <col min="519" max="519" width="13.5703125" bestFit="1" customWidth="1"/>
    <col min="520" max="520" width="12" bestFit="1" customWidth="1"/>
    <col min="521" max="521" width="6.5703125" bestFit="1" customWidth="1"/>
    <col min="522" max="522" width="7.5703125" bestFit="1" customWidth="1"/>
    <col min="523" max="523" width="6.42578125" bestFit="1" customWidth="1"/>
    <col min="524" max="524" width="6.85546875" bestFit="1" customWidth="1"/>
    <col min="525" max="525" width="10.5703125" bestFit="1" customWidth="1"/>
    <col min="526" max="526" width="13.5703125" bestFit="1" customWidth="1"/>
    <col min="527" max="527" width="6.5703125" bestFit="1" customWidth="1"/>
    <col min="528" max="529" width="6.42578125" bestFit="1" customWidth="1"/>
    <col min="530" max="530" width="6" bestFit="1" customWidth="1"/>
    <col min="531" max="531" width="9.7109375" bestFit="1" customWidth="1"/>
    <col min="532" max="532" width="12.5703125" bestFit="1" customWidth="1"/>
    <col min="533" max="533" width="5.7109375" bestFit="1" customWidth="1"/>
    <col min="534" max="535" width="5.5703125" bestFit="1" customWidth="1"/>
    <col min="536" max="536" width="6" bestFit="1" customWidth="1"/>
    <col min="537" max="537" width="9.85546875" bestFit="1" customWidth="1"/>
    <col min="538" max="538" width="12.140625" bestFit="1" customWidth="1"/>
    <col min="539" max="539" width="5.7109375" bestFit="1" customWidth="1"/>
    <col min="540" max="541" width="5.5703125" bestFit="1" customWidth="1"/>
    <col min="542" max="542" width="6" bestFit="1" customWidth="1"/>
    <col min="543" max="543" width="9.85546875" bestFit="1" customWidth="1"/>
    <col min="544" max="544" width="12.140625" bestFit="1" customWidth="1"/>
    <col min="545" max="545" width="5.7109375" bestFit="1" customWidth="1"/>
    <col min="546" max="547" width="5.5703125" bestFit="1" customWidth="1"/>
    <col min="769" max="769" width="3.42578125" customWidth="1"/>
    <col min="770" max="770" width="10.140625" bestFit="1" customWidth="1"/>
    <col min="771" max="771" width="4.42578125" bestFit="1" customWidth="1"/>
    <col min="772" max="772" width="12.85546875" bestFit="1" customWidth="1"/>
    <col min="773" max="773" width="6.85546875" bestFit="1" customWidth="1"/>
    <col min="774" max="774" width="10.5703125" bestFit="1" customWidth="1"/>
    <col min="775" max="775" width="13.5703125" bestFit="1" customWidth="1"/>
    <col min="776" max="776" width="12" bestFit="1" customWidth="1"/>
    <col min="777" max="777" width="6.5703125" bestFit="1" customWidth="1"/>
    <col min="778" max="778" width="7.5703125" bestFit="1" customWidth="1"/>
    <col min="779" max="779" width="6.42578125" bestFit="1" customWidth="1"/>
    <col min="780" max="780" width="6.85546875" bestFit="1" customWidth="1"/>
    <col min="781" max="781" width="10.5703125" bestFit="1" customWidth="1"/>
    <col min="782" max="782" width="13.5703125" bestFit="1" customWidth="1"/>
    <col min="783" max="783" width="6.5703125" bestFit="1" customWidth="1"/>
    <col min="784" max="785" width="6.42578125" bestFit="1" customWidth="1"/>
    <col min="786" max="786" width="6" bestFit="1" customWidth="1"/>
    <col min="787" max="787" width="9.7109375" bestFit="1" customWidth="1"/>
    <col min="788" max="788" width="12.5703125" bestFit="1" customWidth="1"/>
    <col min="789" max="789" width="5.7109375" bestFit="1" customWidth="1"/>
    <col min="790" max="791" width="5.5703125" bestFit="1" customWidth="1"/>
    <col min="792" max="792" width="6" bestFit="1" customWidth="1"/>
    <col min="793" max="793" width="9.85546875" bestFit="1" customWidth="1"/>
    <col min="794" max="794" width="12.140625" bestFit="1" customWidth="1"/>
    <col min="795" max="795" width="5.7109375" bestFit="1" customWidth="1"/>
    <col min="796" max="797" width="5.5703125" bestFit="1" customWidth="1"/>
    <col min="798" max="798" width="6" bestFit="1" customWidth="1"/>
    <col min="799" max="799" width="9.85546875" bestFit="1" customWidth="1"/>
    <col min="800" max="800" width="12.140625" bestFit="1" customWidth="1"/>
    <col min="801" max="801" width="5.7109375" bestFit="1" customWidth="1"/>
    <col min="802" max="803" width="5.5703125" bestFit="1" customWidth="1"/>
    <col min="1025" max="1025" width="3.42578125" customWidth="1"/>
    <col min="1026" max="1026" width="10.140625" bestFit="1" customWidth="1"/>
    <col min="1027" max="1027" width="4.42578125" bestFit="1" customWidth="1"/>
    <col min="1028" max="1028" width="12.85546875" bestFit="1" customWidth="1"/>
    <col min="1029" max="1029" width="6.85546875" bestFit="1" customWidth="1"/>
    <col min="1030" max="1030" width="10.5703125" bestFit="1" customWidth="1"/>
    <col min="1031" max="1031" width="13.5703125" bestFit="1" customWidth="1"/>
    <col min="1032" max="1032" width="12" bestFit="1" customWidth="1"/>
    <col min="1033" max="1033" width="6.5703125" bestFit="1" customWidth="1"/>
    <col min="1034" max="1034" width="7.5703125" bestFit="1" customWidth="1"/>
    <col min="1035" max="1035" width="6.42578125" bestFit="1" customWidth="1"/>
    <col min="1036" max="1036" width="6.85546875" bestFit="1" customWidth="1"/>
    <col min="1037" max="1037" width="10.5703125" bestFit="1" customWidth="1"/>
    <col min="1038" max="1038" width="13.5703125" bestFit="1" customWidth="1"/>
    <col min="1039" max="1039" width="6.5703125" bestFit="1" customWidth="1"/>
    <col min="1040" max="1041" width="6.42578125" bestFit="1" customWidth="1"/>
    <col min="1042" max="1042" width="6" bestFit="1" customWidth="1"/>
    <col min="1043" max="1043" width="9.7109375" bestFit="1" customWidth="1"/>
    <col min="1044" max="1044" width="12.5703125" bestFit="1" customWidth="1"/>
    <col min="1045" max="1045" width="5.7109375" bestFit="1" customWidth="1"/>
    <col min="1046" max="1047" width="5.5703125" bestFit="1" customWidth="1"/>
    <col min="1048" max="1048" width="6" bestFit="1" customWidth="1"/>
    <col min="1049" max="1049" width="9.85546875" bestFit="1" customWidth="1"/>
    <col min="1050" max="1050" width="12.140625" bestFit="1" customWidth="1"/>
    <col min="1051" max="1051" width="5.7109375" bestFit="1" customWidth="1"/>
    <col min="1052" max="1053" width="5.5703125" bestFit="1" customWidth="1"/>
    <col min="1054" max="1054" width="6" bestFit="1" customWidth="1"/>
    <col min="1055" max="1055" width="9.85546875" bestFit="1" customWidth="1"/>
    <col min="1056" max="1056" width="12.140625" bestFit="1" customWidth="1"/>
    <col min="1057" max="1057" width="5.7109375" bestFit="1" customWidth="1"/>
    <col min="1058" max="1059" width="5.5703125" bestFit="1" customWidth="1"/>
    <col min="1281" max="1281" width="3.42578125" customWidth="1"/>
    <col min="1282" max="1282" width="10.140625" bestFit="1" customWidth="1"/>
    <col min="1283" max="1283" width="4.42578125" bestFit="1" customWidth="1"/>
    <col min="1284" max="1284" width="12.85546875" bestFit="1" customWidth="1"/>
    <col min="1285" max="1285" width="6.85546875" bestFit="1" customWidth="1"/>
    <col min="1286" max="1286" width="10.5703125" bestFit="1" customWidth="1"/>
    <col min="1287" max="1287" width="13.5703125" bestFit="1" customWidth="1"/>
    <col min="1288" max="1288" width="12" bestFit="1" customWidth="1"/>
    <col min="1289" max="1289" width="6.5703125" bestFit="1" customWidth="1"/>
    <col min="1290" max="1290" width="7.5703125" bestFit="1" customWidth="1"/>
    <col min="1291" max="1291" width="6.42578125" bestFit="1" customWidth="1"/>
    <col min="1292" max="1292" width="6.85546875" bestFit="1" customWidth="1"/>
    <col min="1293" max="1293" width="10.5703125" bestFit="1" customWidth="1"/>
    <col min="1294" max="1294" width="13.5703125" bestFit="1" customWidth="1"/>
    <col min="1295" max="1295" width="6.5703125" bestFit="1" customWidth="1"/>
    <col min="1296" max="1297" width="6.42578125" bestFit="1" customWidth="1"/>
    <col min="1298" max="1298" width="6" bestFit="1" customWidth="1"/>
    <col min="1299" max="1299" width="9.7109375" bestFit="1" customWidth="1"/>
    <col min="1300" max="1300" width="12.5703125" bestFit="1" customWidth="1"/>
    <col min="1301" max="1301" width="5.7109375" bestFit="1" customWidth="1"/>
    <col min="1302" max="1303" width="5.5703125" bestFit="1" customWidth="1"/>
    <col min="1304" max="1304" width="6" bestFit="1" customWidth="1"/>
    <col min="1305" max="1305" width="9.85546875" bestFit="1" customWidth="1"/>
    <col min="1306" max="1306" width="12.140625" bestFit="1" customWidth="1"/>
    <col min="1307" max="1307" width="5.7109375" bestFit="1" customWidth="1"/>
    <col min="1308" max="1309" width="5.5703125" bestFit="1" customWidth="1"/>
    <col min="1310" max="1310" width="6" bestFit="1" customWidth="1"/>
    <col min="1311" max="1311" width="9.85546875" bestFit="1" customWidth="1"/>
    <col min="1312" max="1312" width="12.140625" bestFit="1" customWidth="1"/>
    <col min="1313" max="1313" width="5.7109375" bestFit="1" customWidth="1"/>
    <col min="1314" max="1315" width="5.5703125" bestFit="1" customWidth="1"/>
    <col min="1537" max="1537" width="3.42578125" customWidth="1"/>
    <col min="1538" max="1538" width="10.140625" bestFit="1" customWidth="1"/>
    <col min="1539" max="1539" width="4.42578125" bestFit="1" customWidth="1"/>
    <col min="1540" max="1540" width="12.85546875" bestFit="1" customWidth="1"/>
    <col min="1541" max="1541" width="6.85546875" bestFit="1" customWidth="1"/>
    <col min="1542" max="1542" width="10.5703125" bestFit="1" customWidth="1"/>
    <col min="1543" max="1543" width="13.5703125" bestFit="1" customWidth="1"/>
    <col min="1544" max="1544" width="12" bestFit="1" customWidth="1"/>
    <col min="1545" max="1545" width="6.5703125" bestFit="1" customWidth="1"/>
    <col min="1546" max="1546" width="7.5703125" bestFit="1" customWidth="1"/>
    <col min="1547" max="1547" width="6.42578125" bestFit="1" customWidth="1"/>
    <col min="1548" max="1548" width="6.85546875" bestFit="1" customWidth="1"/>
    <col min="1549" max="1549" width="10.5703125" bestFit="1" customWidth="1"/>
    <col min="1550" max="1550" width="13.5703125" bestFit="1" customWidth="1"/>
    <col min="1551" max="1551" width="6.5703125" bestFit="1" customWidth="1"/>
    <col min="1552" max="1553" width="6.42578125" bestFit="1" customWidth="1"/>
    <col min="1554" max="1554" width="6" bestFit="1" customWidth="1"/>
    <col min="1555" max="1555" width="9.7109375" bestFit="1" customWidth="1"/>
    <col min="1556" max="1556" width="12.5703125" bestFit="1" customWidth="1"/>
    <col min="1557" max="1557" width="5.7109375" bestFit="1" customWidth="1"/>
    <col min="1558" max="1559" width="5.5703125" bestFit="1" customWidth="1"/>
    <col min="1560" max="1560" width="6" bestFit="1" customWidth="1"/>
    <col min="1561" max="1561" width="9.85546875" bestFit="1" customWidth="1"/>
    <col min="1562" max="1562" width="12.140625" bestFit="1" customWidth="1"/>
    <col min="1563" max="1563" width="5.7109375" bestFit="1" customWidth="1"/>
    <col min="1564" max="1565" width="5.5703125" bestFit="1" customWidth="1"/>
    <col min="1566" max="1566" width="6" bestFit="1" customWidth="1"/>
    <col min="1567" max="1567" width="9.85546875" bestFit="1" customWidth="1"/>
    <col min="1568" max="1568" width="12.140625" bestFit="1" customWidth="1"/>
    <col min="1569" max="1569" width="5.7109375" bestFit="1" customWidth="1"/>
    <col min="1570" max="1571" width="5.5703125" bestFit="1" customWidth="1"/>
    <col min="1793" max="1793" width="3.42578125" customWidth="1"/>
    <col min="1794" max="1794" width="10.140625" bestFit="1" customWidth="1"/>
    <col min="1795" max="1795" width="4.42578125" bestFit="1" customWidth="1"/>
    <col min="1796" max="1796" width="12.85546875" bestFit="1" customWidth="1"/>
    <col min="1797" max="1797" width="6.85546875" bestFit="1" customWidth="1"/>
    <col min="1798" max="1798" width="10.5703125" bestFit="1" customWidth="1"/>
    <col min="1799" max="1799" width="13.5703125" bestFit="1" customWidth="1"/>
    <col min="1800" max="1800" width="12" bestFit="1" customWidth="1"/>
    <col min="1801" max="1801" width="6.5703125" bestFit="1" customWidth="1"/>
    <col min="1802" max="1802" width="7.5703125" bestFit="1" customWidth="1"/>
    <col min="1803" max="1803" width="6.42578125" bestFit="1" customWidth="1"/>
    <col min="1804" max="1804" width="6.85546875" bestFit="1" customWidth="1"/>
    <col min="1805" max="1805" width="10.5703125" bestFit="1" customWidth="1"/>
    <col min="1806" max="1806" width="13.5703125" bestFit="1" customWidth="1"/>
    <col min="1807" max="1807" width="6.5703125" bestFit="1" customWidth="1"/>
    <col min="1808" max="1809" width="6.42578125" bestFit="1" customWidth="1"/>
    <col min="1810" max="1810" width="6" bestFit="1" customWidth="1"/>
    <col min="1811" max="1811" width="9.7109375" bestFit="1" customWidth="1"/>
    <col min="1812" max="1812" width="12.5703125" bestFit="1" customWidth="1"/>
    <col min="1813" max="1813" width="5.7109375" bestFit="1" customWidth="1"/>
    <col min="1814" max="1815" width="5.5703125" bestFit="1" customWidth="1"/>
    <col min="1816" max="1816" width="6" bestFit="1" customWidth="1"/>
    <col min="1817" max="1817" width="9.85546875" bestFit="1" customWidth="1"/>
    <col min="1818" max="1818" width="12.140625" bestFit="1" customWidth="1"/>
    <col min="1819" max="1819" width="5.7109375" bestFit="1" customWidth="1"/>
    <col min="1820" max="1821" width="5.5703125" bestFit="1" customWidth="1"/>
    <col min="1822" max="1822" width="6" bestFit="1" customWidth="1"/>
    <col min="1823" max="1823" width="9.85546875" bestFit="1" customWidth="1"/>
    <col min="1824" max="1824" width="12.140625" bestFit="1" customWidth="1"/>
    <col min="1825" max="1825" width="5.7109375" bestFit="1" customWidth="1"/>
    <col min="1826" max="1827" width="5.5703125" bestFit="1" customWidth="1"/>
    <col min="2049" max="2049" width="3.42578125" customWidth="1"/>
    <col min="2050" max="2050" width="10.140625" bestFit="1" customWidth="1"/>
    <col min="2051" max="2051" width="4.42578125" bestFit="1" customWidth="1"/>
    <col min="2052" max="2052" width="12.85546875" bestFit="1" customWidth="1"/>
    <col min="2053" max="2053" width="6.85546875" bestFit="1" customWidth="1"/>
    <col min="2054" max="2054" width="10.5703125" bestFit="1" customWidth="1"/>
    <col min="2055" max="2055" width="13.5703125" bestFit="1" customWidth="1"/>
    <col min="2056" max="2056" width="12" bestFit="1" customWidth="1"/>
    <col min="2057" max="2057" width="6.5703125" bestFit="1" customWidth="1"/>
    <col min="2058" max="2058" width="7.5703125" bestFit="1" customWidth="1"/>
    <col min="2059" max="2059" width="6.42578125" bestFit="1" customWidth="1"/>
    <col min="2060" max="2060" width="6.85546875" bestFit="1" customWidth="1"/>
    <col min="2061" max="2061" width="10.5703125" bestFit="1" customWidth="1"/>
    <col min="2062" max="2062" width="13.5703125" bestFit="1" customWidth="1"/>
    <col min="2063" max="2063" width="6.5703125" bestFit="1" customWidth="1"/>
    <col min="2064" max="2065" width="6.42578125" bestFit="1" customWidth="1"/>
    <col min="2066" max="2066" width="6" bestFit="1" customWidth="1"/>
    <col min="2067" max="2067" width="9.7109375" bestFit="1" customWidth="1"/>
    <col min="2068" max="2068" width="12.5703125" bestFit="1" customWidth="1"/>
    <col min="2069" max="2069" width="5.7109375" bestFit="1" customWidth="1"/>
    <col min="2070" max="2071" width="5.5703125" bestFit="1" customWidth="1"/>
    <col min="2072" max="2072" width="6" bestFit="1" customWidth="1"/>
    <col min="2073" max="2073" width="9.85546875" bestFit="1" customWidth="1"/>
    <col min="2074" max="2074" width="12.140625" bestFit="1" customWidth="1"/>
    <col min="2075" max="2075" width="5.7109375" bestFit="1" customWidth="1"/>
    <col min="2076" max="2077" width="5.5703125" bestFit="1" customWidth="1"/>
    <col min="2078" max="2078" width="6" bestFit="1" customWidth="1"/>
    <col min="2079" max="2079" width="9.85546875" bestFit="1" customWidth="1"/>
    <col min="2080" max="2080" width="12.140625" bestFit="1" customWidth="1"/>
    <col min="2081" max="2081" width="5.7109375" bestFit="1" customWidth="1"/>
    <col min="2082" max="2083" width="5.5703125" bestFit="1" customWidth="1"/>
    <col min="2305" max="2305" width="3.42578125" customWidth="1"/>
    <col min="2306" max="2306" width="10.140625" bestFit="1" customWidth="1"/>
    <col min="2307" max="2307" width="4.42578125" bestFit="1" customWidth="1"/>
    <col min="2308" max="2308" width="12.85546875" bestFit="1" customWidth="1"/>
    <col min="2309" max="2309" width="6.85546875" bestFit="1" customWidth="1"/>
    <col min="2310" max="2310" width="10.5703125" bestFit="1" customWidth="1"/>
    <col min="2311" max="2311" width="13.5703125" bestFit="1" customWidth="1"/>
    <col min="2312" max="2312" width="12" bestFit="1" customWidth="1"/>
    <col min="2313" max="2313" width="6.5703125" bestFit="1" customWidth="1"/>
    <col min="2314" max="2314" width="7.5703125" bestFit="1" customWidth="1"/>
    <col min="2315" max="2315" width="6.42578125" bestFit="1" customWidth="1"/>
    <col min="2316" max="2316" width="6.85546875" bestFit="1" customWidth="1"/>
    <col min="2317" max="2317" width="10.5703125" bestFit="1" customWidth="1"/>
    <col min="2318" max="2318" width="13.5703125" bestFit="1" customWidth="1"/>
    <col min="2319" max="2319" width="6.5703125" bestFit="1" customWidth="1"/>
    <col min="2320" max="2321" width="6.42578125" bestFit="1" customWidth="1"/>
    <col min="2322" max="2322" width="6" bestFit="1" customWidth="1"/>
    <col min="2323" max="2323" width="9.7109375" bestFit="1" customWidth="1"/>
    <col min="2324" max="2324" width="12.5703125" bestFit="1" customWidth="1"/>
    <col min="2325" max="2325" width="5.7109375" bestFit="1" customWidth="1"/>
    <col min="2326" max="2327" width="5.5703125" bestFit="1" customWidth="1"/>
    <col min="2328" max="2328" width="6" bestFit="1" customWidth="1"/>
    <col min="2329" max="2329" width="9.85546875" bestFit="1" customWidth="1"/>
    <col min="2330" max="2330" width="12.140625" bestFit="1" customWidth="1"/>
    <col min="2331" max="2331" width="5.7109375" bestFit="1" customWidth="1"/>
    <col min="2332" max="2333" width="5.5703125" bestFit="1" customWidth="1"/>
    <col min="2334" max="2334" width="6" bestFit="1" customWidth="1"/>
    <col min="2335" max="2335" width="9.85546875" bestFit="1" customWidth="1"/>
    <col min="2336" max="2336" width="12.140625" bestFit="1" customWidth="1"/>
    <col min="2337" max="2337" width="5.7109375" bestFit="1" customWidth="1"/>
    <col min="2338" max="2339" width="5.5703125" bestFit="1" customWidth="1"/>
    <col min="2561" max="2561" width="3.42578125" customWidth="1"/>
    <col min="2562" max="2562" width="10.140625" bestFit="1" customWidth="1"/>
    <col min="2563" max="2563" width="4.42578125" bestFit="1" customWidth="1"/>
    <col min="2564" max="2564" width="12.85546875" bestFit="1" customWidth="1"/>
    <col min="2565" max="2565" width="6.85546875" bestFit="1" customWidth="1"/>
    <col min="2566" max="2566" width="10.5703125" bestFit="1" customWidth="1"/>
    <col min="2567" max="2567" width="13.5703125" bestFit="1" customWidth="1"/>
    <col min="2568" max="2568" width="12" bestFit="1" customWidth="1"/>
    <col min="2569" max="2569" width="6.5703125" bestFit="1" customWidth="1"/>
    <col min="2570" max="2570" width="7.5703125" bestFit="1" customWidth="1"/>
    <col min="2571" max="2571" width="6.42578125" bestFit="1" customWidth="1"/>
    <col min="2572" max="2572" width="6.85546875" bestFit="1" customWidth="1"/>
    <col min="2573" max="2573" width="10.5703125" bestFit="1" customWidth="1"/>
    <col min="2574" max="2574" width="13.5703125" bestFit="1" customWidth="1"/>
    <col min="2575" max="2575" width="6.5703125" bestFit="1" customWidth="1"/>
    <col min="2576" max="2577" width="6.42578125" bestFit="1" customWidth="1"/>
    <col min="2578" max="2578" width="6" bestFit="1" customWidth="1"/>
    <col min="2579" max="2579" width="9.7109375" bestFit="1" customWidth="1"/>
    <col min="2580" max="2580" width="12.5703125" bestFit="1" customWidth="1"/>
    <col min="2581" max="2581" width="5.7109375" bestFit="1" customWidth="1"/>
    <col min="2582" max="2583" width="5.5703125" bestFit="1" customWidth="1"/>
    <col min="2584" max="2584" width="6" bestFit="1" customWidth="1"/>
    <col min="2585" max="2585" width="9.85546875" bestFit="1" customWidth="1"/>
    <col min="2586" max="2586" width="12.140625" bestFit="1" customWidth="1"/>
    <col min="2587" max="2587" width="5.7109375" bestFit="1" customWidth="1"/>
    <col min="2588" max="2589" width="5.5703125" bestFit="1" customWidth="1"/>
    <col min="2590" max="2590" width="6" bestFit="1" customWidth="1"/>
    <col min="2591" max="2591" width="9.85546875" bestFit="1" customWidth="1"/>
    <col min="2592" max="2592" width="12.140625" bestFit="1" customWidth="1"/>
    <col min="2593" max="2593" width="5.7109375" bestFit="1" customWidth="1"/>
    <col min="2594" max="2595" width="5.5703125" bestFit="1" customWidth="1"/>
    <col min="2817" max="2817" width="3.42578125" customWidth="1"/>
    <col min="2818" max="2818" width="10.140625" bestFit="1" customWidth="1"/>
    <col min="2819" max="2819" width="4.42578125" bestFit="1" customWidth="1"/>
    <col min="2820" max="2820" width="12.85546875" bestFit="1" customWidth="1"/>
    <col min="2821" max="2821" width="6.85546875" bestFit="1" customWidth="1"/>
    <col min="2822" max="2822" width="10.5703125" bestFit="1" customWidth="1"/>
    <col min="2823" max="2823" width="13.5703125" bestFit="1" customWidth="1"/>
    <col min="2824" max="2824" width="12" bestFit="1" customWidth="1"/>
    <col min="2825" max="2825" width="6.5703125" bestFit="1" customWidth="1"/>
    <col min="2826" max="2826" width="7.5703125" bestFit="1" customWidth="1"/>
    <col min="2827" max="2827" width="6.42578125" bestFit="1" customWidth="1"/>
    <col min="2828" max="2828" width="6.85546875" bestFit="1" customWidth="1"/>
    <col min="2829" max="2829" width="10.5703125" bestFit="1" customWidth="1"/>
    <col min="2830" max="2830" width="13.5703125" bestFit="1" customWidth="1"/>
    <col min="2831" max="2831" width="6.5703125" bestFit="1" customWidth="1"/>
    <col min="2832" max="2833" width="6.42578125" bestFit="1" customWidth="1"/>
    <col min="2834" max="2834" width="6" bestFit="1" customWidth="1"/>
    <col min="2835" max="2835" width="9.7109375" bestFit="1" customWidth="1"/>
    <col min="2836" max="2836" width="12.5703125" bestFit="1" customWidth="1"/>
    <col min="2837" max="2837" width="5.7109375" bestFit="1" customWidth="1"/>
    <col min="2838" max="2839" width="5.5703125" bestFit="1" customWidth="1"/>
    <col min="2840" max="2840" width="6" bestFit="1" customWidth="1"/>
    <col min="2841" max="2841" width="9.85546875" bestFit="1" customWidth="1"/>
    <col min="2842" max="2842" width="12.140625" bestFit="1" customWidth="1"/>
    <col min="2843" max="2843" width="5.7109375" bestFit="1" customWidth="1"/>
    <col min="2844" max="2845" width="5.5703125" bestFit="1" customWidth="1"/>
    <col min="2846" max="2846" width="6" bestFit="1" customWidth="1"/>
    <col min="2847" max="2847" width="9.85546875" bestFit="1" customWidth="1"/>
    <col min="2848" max="2848" width="12.140625" bestFit="1" customWidth="1"/>
    <col min="2849" max="2849" width="5.7109375" bestFit="1" customWidth="1"/>
    <col min="2850" max="2851" width="5.5703125" bestFit="1" customWidth="1"/>
    <col min="3073" max="3073" width="3.42578125" customWidth="1"/>
    <col min="3074" max="3074" width="10.140625" bestFit="1" customWidth="1"/>
    <col min="3075" max="3075" width="4.42578125" bestFit="1" customWidth="1"/>
    <col min="3076" max="3076" width="12.85546875" bestFit="1" customWidth="1"/>
    <col min="3077" max="3077" width="6.85546875" bestFit="1" customWidth="1"/>
    <col min="3078" max="3078" width="10.5703125" bestFit="1" customWidth="1"/>
    <col min="3079" max="3079" width="13.5703125" bestFit="1" customWidth="1"/>
    <col min="3080" max="3080" width="12" bestFit="1" customWidth="1"/>
    <col min="3081" max="3081" width="6.5703125" bestFit="1" customWidth="1"/>
    <col min="3082" max="3082" width="7.5703125" bestFit="1" customWidth="1"/>
    <col min="3083" max="3083" width="6.42578125" bestFit="1" customWidth="1"/>
    <col min="3084" max="3084" width="6.85546875" bestFit="1" customWidth="1"/>
    <col min="3085" max="3085" width="10.5703125" bestFit="1" customWidth="1"/>
    <col min="3086" max="3086" width="13.5703125" bestFit="1" customWidth="1"/>
    <col min="3087" max="3087" width="6.5703125" bestFit="1" customWidth="1"/>
    <col min="3088" max="3089" width="6.42578125" bestFit="1" customWidth="1"/>
    <col min="3090" max="3090" width="6" bestFit="1" customWidth="1"/>
    <col min="3091" max="3091" width="9.7109375" bestFit="1" customWidth="1"/>
    <col min="3092" max="3092" width="12.5703125" bestFit="1" customWidth="1"/>
    <col min="3093" max="3093" width="5.7109375" bestFit="1" customWidth="1"/>
    <col min="3094" max="3095" width="5.5703125" bestFit="1" customWidth="1"/>
    <col min="3096" max="3096" width="6" bestFit="1" customWidth="1"/>
    <col min="3097" max="3097" width="9.85546875" bestFit="1" customWidth="1"/>
    <col min="3098" max="3098" width="12.140625" bestFit="1" customWidth="1"/>
    <col min="3099" max="3099" width="5.7109375" bestFit="1" customWidth="1"/>
    <col min="3100" max="3101" width="5.5703125" bestFit="1" customWidth="1"/>
    <col min="3102" max="3102" width="6" bestFit="1" customWidth="1"/>
    <col min="3103" max="3103" width="9.85546875" bestFit="1" customWidth="1"/>
    <col min="3104" max="3104" width="12.140625" bestFit="1" customWidth="1"/>
    <col min="3105" max="3105" width="5.7109375" bestFit="1" customWidth="1"/>
    <col min="3106" max="3107" width="5.5703125" bestFit="1" customWidth="1"/>
    <col min="3329" max="3329" width="3.42578125" customWidth="1"/>
    <col min="3330" max="3330" width="10.140625" bestFit="1" customWidth="1"/>
    <col min="3331" max="3331" width="4.42578125" bestFit="1" customWidth="1"/>
    <col min="3332" max="3332" width="12.85546875" bestFit="1" customWidth="1"/>
    <col min="3333" max="3333" width="6.85546875" bestFit="1" customWidth="1"/>
    <col min="3334" max="3334" width="10.5703125" bestFit="1" customWidth="1"/>
    <col min="3335" max="3335" width="13.5703125" bestFit="1" customWidth="1"/>
    <col min="3336" max="3336" width="12" bestFit="1" customWidth="1"/>
    <col min="3337" max="3337" width="6.5703125" bestFit="1" customWidth="1"/>
    <col min="3338" max="3338" width="7.5703125" bestFit="1" customWidth="1"/>
    <col min="3339" max="3339" width="6.42578125" bestFit="1" customWidth="1"/>
    <col min="3340" max="3340" width="6.85546875" bestFit="1" customWidth="1"/>
    <col min="3341" max="3341" width="10.5703125" bestFit="1" customWidth="1"/>
    <col min="3342" max="3342" width="13.5703125" bestFit="1" customWidth="1"/>
    <col min="3343" max="3343" width="6.5703125" bestFit="1" customWidth="1"/>
    <col min="3344" max="3345" width="6.42578125" bestFit="1" customWidth="1"/>
    <col min="3346" max="3346" width="6" bestFit="1" customWidth="1"/>
    <col min="3347" max="3347" width="9.7109375" bestFit="1" customWidth="1"/>
    <col min="3348" max="3348" width="12.5703125" bestFit="1" customWidth="1"/>
    <col min="3349" max="3349" width="5.7109375" bestFit="1" customWidth="1"/>
    <col min="3350" max="3351" width="5.5703125" bestFit="1" customWidth="1"/>
    <col min="3352" max="3352" width="6" bestFit="1" customWidth="1"/>
    <col min="3353" max="3353" width="9.85546875" bestFit="1" customWidth="1"/>
    <col min="3354" max="3354" width="12.140625" bestFit="1" customWidth="1"/>
    <col min="3355" max="3355" width="5.7109375" bestFit="1" customWidth="1"/>
    <col min="3356" max="3357" width="5.5703125" bestFit="1" customWidth="1"/>
    <col min="3358" max="3358" width="6" bestFit="1" customWidth="1"/>
    <col min="3359" max="3359" width="9.85546875" bestFit="1" customWidth="1"/>
    <col min="3360" max="3360" width="12.140625" bestFit="1" customWidth="1"/>
    <col min="3361" max="3361" width="5.7109375" bestFit="1" customWidth="1"/>
    <col min="3362" max="3363" width="5.5703125" bestFit="1" customWidth="1"/>
    <col min="3585" max="3585" width="3.42578125" customWidth="1"/>
    <col min="3586" max="3586" width="10.140625" bestFit="1" customWidth="1"/>
    <col min="3587" max="3587" width="4.42578125" bestFit="1" customWidth="1"/>
    <col min="3588" max="3588" width="12.85546875" bestFit="1" customWidth="1"/>
    <col min="3589" max="3589" width="6.85546875" bestFit="1" customWidth="1"/>
    <col min="3590" max="3590" width="10.5703125" bestFit="1" customWidth="1"/>
    <col min="3591" max="3591" width="13.5703125" bestFit="1" customWidth="1"/>
    <col min="3592" max="3592" width="12" bestFit="1" customWidth="1"/>
    <col min="3593" max="3593" width="6.5703125" bestFit="1" customWidth="1"/>
    <col min="3594" max="3594" width="7.5703125" bestFit="1" customWidth="1"/>
    <col min="3595" max="3595" width="6.42578125" bestFit="1" customWidth="1"/>
    <col min="3596" max="3596" width="6.85546875" bestFit="1" customWidth="1"/>
    <col min="3597" max="3597" width="10.5703125" bestFit="1" customWidth="1"/>
    <col min="3598" max="3598" width="13.5703125" bestFit="1" customWidth="1"/>
    <col min="3599" max="3599" width="6.5703125" bestFit="1" customWidth="1"/>
    <col min="3600" max="3601" width="6.42578125" bestFit="1" customWidth="1"/>
    <col min="3602" max="3602" width="6" bestFit="1" customWidth="1"/>
    <col min="3603" max="3603" width="9.7109375" bestFit="1" customWidth="1"/>
    <col min="3604" max="3604" width="12.5703125" bestFit="1" customWidth="1"/>
    <col min="3605" max="3605" width="5.7109375" bestFit="1" customWidth="1"/>
    <col min="3606" max="3607" width="5.5703125" bestFit="1" customWidth="1"/>
    <col min="3608" max="3608" width="6" bestFit="1" customWidth="1"/>
    <col min="3609" max="3609" width="9.85546875" bestFit="1" customWidth="1"/>
    <col min="3610" max="3610" width="12.140625" bestFit="1" customWidth="1"/>
    <col min="3611" max="3611" width="5.7109375" bestFit="1" customWidth="1"/>
    <col min="3612" max="3613" width="5.5703125" bestFit="1" customWidth="1"/>
    <col min="3614" max="3614" width="6" bestFit="1" customWidth="1"/>
    <col min="3615" max="3615" width="9.85546875" bestFit="1" customWidth="1"/>
    <col min="3616" max="3616" width="12.140625" bestFit="1" customWidth="1"/>
    <col min="3617" max="3617" width="5.7109375" bestFit="1" customWidth="1"/>
    <col min="3618" max="3619" width="5.5703125" bestFit="1" customWidth="1"/>
    <col min="3841" max="3841" width="3.42578125" customWidth="1"/>
    <col min="3842" max="3842" width="10.140625" bestFit="1" customWidth="1"/>
    <col min="3843" max="3843" width="4.42578125" bestFit="1" customWidth="1"/>
    <col min="3844" max="3844" width="12.85546875" bestFit="1" customWidth="1"/>
    <col min="3845" max="3845" width="6.85546875" bestFit="1" customWidth="1"/>
    <col min="3846" max="3846" width="10.5703125" bestFit="1" customWidth="1"/>
    <col min="3847" max="3847" width="13.5703125" bestFit="1" customWidth="1"/>
    <col min="3848" max="3848" width="12" bestFit="1" customWidth="1"/>
    <col min="3849" max="3849" width="6.5703125" bestFit="1" customWidth="1"/>
    <col min="3850" max="3850" width="7.5703125" bestFit="1" customWidth="1"/>
    <col min="3851" max="3851" width="6.42578125" bestFit="1" customWidth="1"/>
    <col min="3852" max="3852" width="6.85546875" bestFit="1" customWidth="1"/>
    <col min="3853" max="3853" width="10.5703125" bestFit="1" customWidth="1"/>
    <col min="3854" max="3854" width="13.5703125" bestFit="1" customWidth="1"/>
    <col min="3855" max="3855" width="6.5703125" bestFit="1" customWidth="1"/>
    <col min="3856" max="3857" width="6.42578125" bestFit="1" customWidth="1"/>
    <col min="3858" max="3858" width="6" bestFit="1" customWidth="1"/>
    <col min="3859" max="3859" width="9.7109375" bestFit="1" customWidth="1"/>
    <col min="3860" max="3860" width="12.5703125" bestFit="1" customWidth="1"/>
    <col min="3861" max="3861" width="5.7109375" bestFit="1" customWidth="1"/>
    <col min="3862" max="3863" width="5.5703125" bestFit="1" customWidth="1"/>
    <col min="3864" max="3864" width="6" bestFit="1" customWidth="1"/>
    <col min="3865" max="3865" width="9.85546875" bestFit="1" customWidth="1"/>
    <col min="3866" max="3866" width="12.140625" bestFit="1" customWidth="1"/>
    <col min="3867" max="3867" width="5.7109375" bestFit="1" customWidth="1"/>
    <col min="3868" max="3869" width="5.5703125" bestFit="1" customWidth="1"/>
    <col min="3870" max="3870" width="6" bestFit="1" customWidth="1"/>
    <col min="3871" max="3871" width="9.85546875" bestFit="1" customWidth="1"/>
    <col min="3872" max="3872" width="12.140625" bestFit="1" customWidth="1"/>
    <col min="3873" max="3873" width="5.7109375" bestFit="1" customWidth="1"/>
    <col min="3874" max="3875" width="5.5703125" bestFit="1" customWidth="1"/>
    <col min="4097" max="4097" width="3.42578125" customWidth="1"/>
    <col min="4098" max="4098" width="10.140625" bestFit="1" customWidth="1"/>
    <col min="4099" max="4099" width="4.42578125" bestFit="1" customWidth="1"/>
    <col min="4100" max="4100" width="12.85546875" bestFit="1" customWidth="1"/>
    <col min="4101" max="4101" width="6.85546875" bestFit="1" customWidth="1"/>
    <col min="4102" max="4102" width="10.5703125" bestFit="1" customWidth="1"/>
    <col min="4103" max="4103" width="13.5703125" bestFit="1" customWidth="1"/>
    <col min="4104" max="4104" width="12" bestFit="1" customWidth="1"/>
    <col min="4105" max="4105" width="6.5703125" bestFit="1" customWidth="1"/>
    <col min="4106" max="4106" width="7.5703125" bestFit="1" customWidth="1"/>
    <col min="4107" max="4107" width="6.42578125" bestFit="1" customWidth="1"/>
    <col min="4108" max="4108" width="6.85546875" bestFit="1" customWidth="1"/>
    <col min="4109" max="4109" width="10.5703125" bestFit="1" customWidth="1"/>
    <col min="4110" max="4110" width="13.5703125" bestFit="1" customWidth="1"/>
    <col min="4111" max="4111" width="6.5703125" bestFit="1" customWidth="1"/>
    <col min="4112" max="4113" width="6.42578125" bestFit="1" customWidth="1"/>
    <col min="4114" max="4114" width="6" bestFit="1" customWidth="1"/>
    <col min="4115" max="4115" width="9.7109375" bestFit="1" customWidth="1"/>
    <col min="4116" max="4116" width="12.5703125" bestFit="1" customWidth="1"/>
    <col min="4117" max="4117" width="5.7109375" bestFit="1" customWidth="1"/>
    <col min="4118" max="4119" width="5.5703125" bestFit="1" customWidth="1"/>
    <col min="4120" max="4120" width="6" bestFit="1" customWidth="1"/>
    <col min="4121" max="4121" width="9.85546875" bestFit="1" customWidth="1"/>
    <col min="4122" max="4122" width="12.140625" bestFit="1" customWidth="1"/>
    <col min="4123" max="4123" width="5.7109375" bestFit="1" customWidth="1"/>
    <col min="4124" max="4125" width="5.5703125" bestFit="1" customWidth="1"/>
    <col min="4126" max="4126" width="6" bestFit="1" customWidth="1"/>
    <col min="4127" max="4127" width="9.85546875" bestFit="1" customWidth="1"/>
    <col min="4128" max="4128" width="12.140625" bestFit="1" customWidth="1"/>
    <col min="4129" max="4129" width="5.7109375" bestFit="1" customWidth="1"/>
    <col min="4130" max="4131" width="5.5703125" bestFit="1" customWidth="1"/>
    <col min="4353" max="4353" width="3.42578125" customWidth="1"/>
    <col min="4354" max="4354" width="10.140625" bestFit="1" customWidth="1"/>
    <col min="4355" max="4355" width="4.42578125" bestFit="1" customWidth="1"/>
    <col min="4356" max="4356" width="12.85546875" bestFit="1" customWidth="1"/>
    <col min="4357" max="4357" width="6.85546875" bestFit="1" customWidth="1"/>
    <col min="4358" max="4358" width="10.5703125" bestFit="1" customWidth="1"/>
    <col min="4359" max="4359" width="13.5703125" bestFit="1" customWidth="1"/>
    <col min="4360" max="4360" width="12" bestFit="1" customWidth="1"/>
    <col min="4361" max="4361" width="6.5703125" bestFit="1" customWidth="1"/>
    <col min="4362" max="4362" width="7.5703125" bestFit="1" customWidth="1"/>
    <col min="4363" max="4363" width="6.42578125" bestFit="1" customWidth="1"/>
    <col min="4364" max="4364" width="6.85546875" bestFit="1" customWidth="1"/>
    <col min="4365" max="4365" width="10.5703125" bestFit="1" customWidth="1"/>
    <col min="4366" max="4366" width="13.5703125" bestFit="1" customWidth="1"/>
    <col min="4367" max="4367" width="6.5703125" bestFit="1" customWidth="1"/>
    <col min="4368" max="4369" width="6.42578125" bestFit="1" customWidth="1"/>
    <col min="4370" max="4370" width="6" bestFit="1" customWidth="1"/>
    <col min="4371" max="4371" width="9.7109375" bestFit="1" customWidth="1"/>
    <col min="4372" max="4372" width="12.5703125" bestFit="1" customWidth="1"/>
    <col min="4373" max="4373" width="5.7109375" bestFit="1" customWidth="1"/>
    <col min="4374" max="4375" width="5.5703125" bestFit="1" customWidth="1"/>
    <col min="4376" max="4376" width="6" bestFit="1" customWidth="1"/>
    <col min="4377" max="4377" width="9.85546875" bestFit="1" customWidth="1"/>
    <col min="4378" max="4378" width="12.140625" bestFit="1" customWidth="1"/>
    <col min="4379" max="4379" width="5.7109375" bestFit="1" customWidth="1"/>
    <col min="4380" max="4381" width="5.5703125" bestFit="1" customWidth="1"/>
    <col min="4382" max="4382" width="6" bestFit="1" customWidth="1"/>
    <col min="4383" max="4383" width="9.85546875" bestFit="1" customWidth="1"/>
    <col min="4384" max="4384" width="12.140625" bestFit="1" customWidth="1"/>
    <col min="4385" max="4385" width="5.7109375" bestFit="1" customWidth="1"/>
    <col min="4386" max="4387" width="5.5703125" bestFit="1" customWidth="1"/>
    <col min="4609" max="4609" width="3.42578125" customWidth="1"/>
    <col min="4610" max="4610" width="10.140625" bestFit="1" customWidth="1"/>
    <col min="4611" max="4611" width="4.42578125" bestFit="1" customWidth="1"/>
    <col min="4612" max="4612" width="12.85546875" bestFit="1" customWidth="1"/>
    <col min="4613" max="4613" width="6.85546875" bestFit="1" customWidth="1"/>
    <col min="4614" max="4614" width="10.5703125" bestFit="1" customWidth="1"/>
    <col min="4615" max="4615" width="13.5703125" bestFit="1" customWidth="1"/>
    <col min="4616" max="4616" width="12" bestFit="1" customWidth="1"/>
    <col min="4617" max="4617" width="6.5703125" bestFit="1" customWidth="1"/>
    <col min="4618" max="4618" width="7.5703125" bestFit="1" customWidth="1"/>
    <col min="4619" max="4619" width="6.42578125" bestFit="1" customWidth="1"/>
    <col min="4620" max="4620" width="6.85546875" bestFit="1" customWidth="1"/>
    <col min="4621" max="4621" width="10.5703125" bestFit="1" customWidth="1"/>
    <col min="4622" max="4622" width="13.5703125" bestFit="1" customWidth="1"/>
    <col min="4623" max="4623" width="6.5703125" bestFit="1" customWidth="1"/>
    <col min="4624" max="4625" width="6.42578125" bestFit="1" customWidth="1"/>
    <col min="4626" max="4626" width="6" bestFit="1" customWidth="1"/>
    <col min="4627" max="4627" width="9.7109375" bestFit="1" customWidth="1"/>
    <col min="4628" max="4628" width="12.5703125" bestFit="1" customWidth="1"/>
    <col min="4629" max="4629" width="5.7109375" bestFit="1" customWidth="1"/>
    <col min="4630" max="4631" width="5.5703125" bestFit="1" customWidth="1"/>
    <col min="4632" max="4632" width="6" bestFit="1" customWidth="1"/>
    <col min="4633" max="4633" width="9.85546875" bestFit="1" customWidth="1"/>
    <col min="4634" max="4634" width="12.140625" bestFit="1" customWidth="1"/>
    <col min="4635" max="4635" width="5.7109375" bestFit="1" customWidth="1"/>
    <col min="4636" max="4637" width="5.5703125" bestFit="1" customWidth="1"/>
    <col min="4638" max="4638" width="6" bestFit="1" customWidth="1"/>
    <col min="4639" max="4639" width="9.85546875" bestFit="1" customWidth="1"/>
    <col min="4640" max="4640" width="12.140625" bestFit="1" customWidth="1"/>
    <col min="4641" max="4641" width="5.7109375" bestFit="1" customWidth="1"/>
    <col min="4642" max="4643" width="5.5703125" bestFit="1" customWidth="1"/>
    <col min="4865" max="4865" width="3.42578125" customWidth="1"/>
    <col min="4866" max="4866" width="10.140625" bestFit="1" customWidth="1"/>
    <col min="4867" max="4867" width="4.42578125" bestFit="1" customWidth="1"/>
    <col min="4868" max="4868" width="12.85546875" bestFit="1" customWidth="1"/>
    <col min="4869" max="4869" width="6.85546875" bestFit="1" customWidth="1"/>
    <col min="4870" max="4870" width="10.5703125" bestFit="1" customWidth="1"/>
    <col min="4871" max="4871" width="13.5703125" bestFit="1" customWidth="1"/>
    <col min="4872" max="4872" width="12" bestFit="1" customWidth="1"/>
    <col min="4873" max="4873" width="6.5703125" bestFit="1" customWidth="1"/>
    <col min="4874" max="4874" width="7.5703125" bestFit="1" customWidth="1"/>
    <col min="4875" max="4875" width="6.42578125" bestFit="1" customWidth="1"/>
    <col min="4876" max="4876" width="6.85546875" bestFit="1" customWidth="1"/>
    <col min="4877" max="4877" width="10.5703125" bestFit="1" customWidth="1"/>
    <col min="4878" max="4878" width="13.5703125" bestFit="1" customWidth="1"/>
    <col min="4879" max="4879" width="6.5703125" bestFit="1" customWidth="1"/>
    <col min="4880" max="4881" width="6.42578125" bestFit="1" customWidth="1"/>
    <col min="4882" max="4882" width="6" bestFit="1" customWidth="1"/>
    <col min="4883" max="4883" width="9.7109375" bestFit="1" customWidth="1"/>
    <col min="4884" max="4884" width="12.5703125" bestFit="1" customWidth="1"/>
    <col min="4885" max="4885" width="5.7109375" bestFit="1" customWidth="1"/>
    <col min="4886" max="4887" width="5.5703125" bestFit="1" customWidth="1"/>
    <col min="4888" max="4888" width="6" bestFit="1" customWidth="1"/>
    <col min="4889" max="4889" width="9.85546875" bestFit="1" customWidth="1"/>
    <col min="4890" max="4890" width="12.140625" bestFit="1" customWidth="1"/>
    <col min="4891" max="4891" width="5.7109375" bestFit="1" customWidth="1"/>
    <col min="4892" max="4893" width="5.5703125" bestFit="1" customWidth="1"/>
    <col min="4894" max="4894" width="6" bestFit="1" customWidth="1"/>
    <col min="4895" max="4895" width="9.85546875" bestFit="1" customWidth="1"/>
    <col min="4896" max="4896" width="12.140625" bestFit="1" customWidth="1"/>
    <col min="4897" max="4897" width="5.7109375" bestFit="1" customWidth="1"/>
    <col min="4898" max="4899" width="5.5703125" bestFit="1" customWidth="1"/>
    <col min="5121" max="5121" width="3.42578125" customWidth="1"/>
    <col min="5122" max="5122" width="10.140625" bestFit="1" customWidth="1"/>
    <col min="5123" max="5123" width="4.42578125" bestFit="1" customWidth="1"/>
    <col min="5124" max="5124" width="12.85546875" bestFit="1" customWidth="1"/>
    <col min="5125" max="5125" width="6.85546875" bestFit="1" customWidth="1"/>
    <col min="5126" max="5126" width="10.5703125" bestFit="1" customWidth="1"/>
    <col min="5127" max="5127" width="13.5703125" bestFit="1" customWidth="1"/>
    <col min="5128" max="5128" width="12" bestFit="1" customWidth="1"/>
    <col min="5129" max="5129" width="6.5703125" bestFit="1" customWidth="1"/>
    <col min="5130" max="5130" width="7.5703125" bestFit="1" customWidth="1"/>
    <col min="5131" max="5131" width="6.42578125" bestFit="1" customWidth="1"/>
    <col min="5132" max="5132" width="6.85546875" bestFit="1" customWidth="1"/>
    <col min="5133" max="5133" width="10.5703125" bestFit="1" customWidth="1"/>
    <col min="5134" max="5134" width="13.5703125" bestFit="1" customWidth="1"/>
    <col min="5135" max="5135" width="6.5703125" bestFit="1" customWidth="1"/>
    <col min="5136" max="5137" width="6.42578125" bestFit="1" customWidth="1"/>
    <col min="5138" max="5138" width="6" bestFit="1" customWidth="1"/>
    <col min="5139" max="5139" width="9.7109375" bestFit="1" customWidth="1"/>
    <col min="5140" max="5140" width="12.5703125" bestFit="1" customWidth="1"/>
    <col min="5141" max="5141" width="5.7109375" bestFit="1" customWidth="1"/>
    <col min="5142" max="5143" width="5.5703125" bestFit="1" customWidth="1"/>
    <col min="5144" max="5144" width="6" bestFit="1" customWidth="1"/>
    <col min="5145" max="5145" width="9.85546875" bestFit="1" customWidth="1"/>
    <col min="5146" max="5146" width="12.140625" bestFit="1" customWidth="1"/>
    <col min="5147" max="5147" width="5.7109375" bestFit="1" customWidth="1"/>
    <col min="5148" max="5149" width="5.5703125" bestFit="1" customWidth="1"/>
    <col min="5150" max="5150" width="6" bestFit="1" customWidth="1"/>
    <col min="5151" max="5151" width="9.85546875" bestFit="1" customWidth="1"/>
    <col min="5152" max="5152" width="12.140625" bestFit="1" customWidth="1"/>
    <col min="5153" max="5153" width="5.7109375" bestFit="1" customWidth="1"/>
    <col min="5154" max="5155" width="5.5703125" bestFit="1" customWidth="1"/>
    <col min="5377" max="5377" width="3.42578125" customWidth="1"/>
    <col min="5378" max="5378" width="10.140625" bestFit="1" customWidth="1"/>
    <col min="5379" max="5379" width="4.42578125" bestFit="1" customWidth="1"/>
    <col min="5380" max="5380" width="12.85546875" bestFit="1" customWidth="1"/>
    <col min="5381" max="5381" width="6.85546875" bestFit="1" customWidth="1"/>
    <col min="5382" max="5382" width="10.5703125" bestFit="1" customWidth="1"/>
    <col min="5383" max="5383" width="13.5703125" bestFit="1" customWidth="1"/>
    <col min="5384" max="5384" width="12" bestFit="1" customWidth="1"/>
    <col min="5385" max="5385" width="6.5703125" bestFit="1" customWidth="1"/>
    <col min="5386" max="5386" width="7.5703125" bestFit="1" customWidth="1"/>
    <col min="5387" max="5387" width="6.42578125" bestFit="1" customWidth="1"/>
    <col min="5388" max="5388" width="6.85546875" bestFit="1" customWidth="1"/>
    <col min="5389" max="5389" width="10.5703125" bestFit="1" customWidth="1"/>
    <col min="5390" max="5390" width="13.5703125" bestFit="1" customWidth="1"/>
    <col min="5391" max="5391" width="6.5703125" bestFit="1" customWidth="1"/>
    <col min="5392" max="5393" width="6.42578125" bestFit="1" customWidth="1"/>
    <col min="5394" max="5394" width="6" bestFit="1" customWidth="1"/>
    <col min="5395" max="5395" width="9.7109375" bestFit="1" customWidth="1"/>
    <col min="5396" max="5396" width="12.5703125" bestFit="1" customWidth="1"/>
    <col min="5397" max="5397" width="5.7109375" bestFit="1" customWidth="1"/>
    <col min="5398" max="5399" width="5.5703125" bestFit="1" customWidth="1"/>
    <col min="5400" max="5400" width="6" bestFit="1" customWidth="1"/>
    <col min="5401" max="5401" width="9.85546875" bestFit="1" customWidth="1"/>
    <col min="5402" max="5402" width="12.140625" bestFit="1" customWidth="1"/>
    <col min="5403" max="5403" width="5.7109375" bestFit="1" customWidth="1"/>
    <col min="5404" max="5405" width="5.5703125" bestFit="1" customWidth="1"/>
    <col min="5406" max="5406" width="6" bestFit="1" customWidth="1"/>
    <col min="5407" max="5407" width="9.85546875" bestFit="1" customWidth="1"/>
    <col min="5408" max="5408" width="12.140625" bestFit="1" customWidth="1"/>
    <col min="5409" max="5409" width="5.7109375" bestFit="1" customWidth="1"/>
    <col min="5410" max="5411" width="5.5703125" bestFit="1" customWidth="1"/>
    <col min="5633" max="5633" width="3.42578125" customWidth="1"/>
    <col min="5634" max="5634" width="10.140625" bestFit="1" customWidth="1"/>
    <col min="5635" max="5635" width="4.42578125" bestFit="1" customWidth="1"/>
    <col min="5636" max="5636" width="12.85546875" bestFit="1" customWidth="1"/>
    <col min="5637" max="5637" width="6.85546875" bestFit="1" customWidth="1"/>
    <col min="5638" max="5638" width="10.5703125" bestFit="1" customWidth="1"/>
    <col min="5639" max="5639" width="13.5703125" bestFit="1" customWidth="1"/>
    <col min="5640" max="5640" width="12" bestFit="1" customWidth="1"/>
    <col min="5641" max="5641" width="6.5703125" bestFit="1" customWidth="1"/>
    <col min="5642" max="5642" width="7.5703125" bestFit="1" customWidth="1"/>
    <col min="5643" max="5643" width="6.42578125" bestFit="1" customWidth="1"/>
    <col min="5644" max="5644" width="6.85546875" bestFit="1" customWidth="1"/>
    <col min="5645" max="5645" width="10.5703125" bestFit="1" customWidth="1"/>
    <col min="5646" max="5646" width="13.5703125" bestFit="1" customWidth="1"/>
    <col min="5647" max="5647" width="6.5703125" bestFit="1" customWidth="1"/>
    <col min="5648" max="5649" width="6.42578125" bestFit="1" customWidth="1"/>
    <col min="5650" max="5650" width="6" bestFit="1" customWidth="1"/>
    <col min="5651" max="5651" width="9.7109375" bestFit="1" customWidth="1"/>
    <col min="5652" max="5652" width="12.5703125" bestFit="1" customWidth="1"/>
    <col min="5653" max="5653" width="5.7109375" bestFit="1" customWidth="1"/>
    <col min="5654" max="5655" width="5.5703125" bestFit="1" customWidth="1"/>
    <col min="5656" max="5656" width="6" bestFit="1" customWidth="1"/>
    <col min="5657" max="5657" width="9.85546875" bestFit="1" customWidth="1"/>
    <col min="5658" max="5658" width="12.140625" bestFit="1" customWidth="1"/>
    <col min="5659" max="5659" width="5.7109375" bestFit="1" customWidth="1"/>
    <col min="5660" max="5661" width="5.5703125" bestFit="1" customWidth="1"/>
    <col min="5662" max="5662" width="6" bestFit="1" customWidth="1"/>
    <col min="5663" max="5663" width="9.85546875" bestFit="1" customWidth="1"/>
    <col min="5664" max="5664" width="12.140625" bestFit="1" customWidth="1"/>
    <col min="5665" max="5665" width="5.7109375" bestFit="1" customWidth="1"/>
    <col min="5666" max="5667" width="5.5703125" bestFit="1" customWidth="1"/>
    <col min="5889" max="5889" width="3.42578125" customWidth="1"/>
    <col min="5890" max="5890" width="10.140625" bestFit="1" customWidth="1"/>
    <col min="5891" max="5891" width="4.42578125" bestFit="1" customWidth="1"/>
    <col min="5892" max="5892" width="12.85546875" bestFit="1" customWidth="1"/>
    <col min="5893" max="5893" width="6.85546875" bestFit="1" customWidth="1"/>
    <col min="5894" max="5894" width="10.5703125" bestFit="1" customWidth="1"/>
    <col min="5895" max="5895" width="13.5703125" bestFit="1" customWidth="1"/>
    <col min="5896" max="5896" width="12" bestFit="1" customWidth="1"/>
    <col min="5897" max="5897" width="6.5703125" bestFit="1" customWidth="1"/>
    <col min="5898" max="5898" width="7.5703125" bestFit="1" customWidth="1"/>
    <col min="5899" max="5899" width="6.42578125" bestFit="1" customWidth="1"/>
    <col min="5900" max="5900" width="6.85546875" bestFit="1" customWidth="1"/>
    <col min="5901" max="5901" width="10.5703125" bestFit="1" customWidth="1"/>
    <col min="5902" max="5902" width="13.5703125" bestFit="1" customWidth="1"/>
    <col min="5903" max="5903" width="6.5703125" bestFit="1" customWidth="1"/>
    <col min="5904" max="5905" width="6.42578125" bestFit="1" customWidth="1"/>
    <col min="5906" max="5906" width="6" bestFit="1" customWidth="1"/>
    <col min="5907" max="5907" width="9.7109375" bestFit="1" customWidth="1"/>
    <col min="5908" max="5908" width="12.5703125" bestFit="1" customWidth="1"/>
    <col min="5909" max="5909" width="5.7109375" bestFit="1" customWidth="1"/>
    <col min="5910" max="5911" width="5.5703125" bestFit="1" customWidth="1"/>
    <col min="5912" max="5912" width="6" bestFit="1" customWidth="1"/>
    <col min="5913" max="5913" width="9.85546875" bestFit="1" customWidth="1"/>
    <col min="5914" max="5914" width="12.140625" bestFit="1" customWidth="1"/>
    <col min="5915" max="5915" width="5.7109375" bestFit="1" customWidth="1"/>
    <col min="5916" max="5917" width="5.5703125" bestFit="1" customWidth="1"/>
    <col min="5918" max="5918" width="6" bestFit="1" customWidth="1"/>
    <col min="5919" max="5919" width="9.85546875" bestFit="1" customWidth="1"/>
    <col min="5920" max="5920" width="12.140625" bestFit="1" customWidth="1"/>
    <col min="5921" max="5921" width="5.7109375" bestFit="1" customWidth="1"/>
    <col min="5922" max="5923" width="5.5703125" bestFit="1" customWidth="1"/>
    <col min="6145" max="6145" width="3.42578125" customWidth="1"/>
    <col min="6146" max="6146" width="10.140625" bestFit="1" customWidth="1"/>
    <col min="6147" max="6147" width="4.42578125" bestFit="1" customWidth="1"/>
    <col min="6148" max="6148" width="12.85546875" bestFit="1" customWidth="1"/>
    <col min="6149" max="6149" width="6.85546875" bestFit="1" customWidth="1"/>
    <col min="6150" max="6150" width="10.5703125" bestFit="1" customWidth="1"/>
    <col min="6151" max="6151" width="13.5703125" bestFit="1" customWidth="1"/>
    <col min="6152" max="6152" width="12" bestFit="1" customWidth="1"/>
    <col min="6153" max="6153" width="6.5703125" bestFit="1" customWidth="1"/>
    <col min="6154" max="6154" width="7.5703125" bestFit="1" customWidth="1"/>
    <col min="6155" max="6155" width="6.42578125" bestFit="1" customWidth="1"/>
    <col min="6156" max="6156" width="6.85546875" bestFit="1" customWidth="1"/>
    <col min="6157" max="6157" width="10.5703125" bestFit="1" customWidth="1"/>
    <col min="6158" max="6158" width="13.5703125" bestFit="1" customWidth="1"/>
    <col min="6159" max="6159" width="6.5703125" bestFit="1" customWidth="1"/>
    <col min="6160" max="6161" width="6.42578125" bestFit="1" customWidth="1"/>
    <col min="6162" max="6162" width="6" bestFit="1" customWidth="1"/>
    <col min="6163" max="6163" width="9.7109375" bestFit="1" customWidth="1"/>
    <col min="6164" max="6164" width="12.5703125" bestFit="1" customWidth="1"/>
    <col min="6165" max="6165" width="5.7109375" bestFit="1" customWidth="1"/>
    <col min="6166" max="6167" width="5.5703125" bestFit="1" customWidth="1"/>
    <col min="6168" max="6168" width="6" bestFit="1" customWidth="1"/>
    <col min="6169" max="6169" width="9.85546875" bestFit="1" customWidth="1"/>
    <col min="6170" max="6170" width="12.140625" bestFit="1" customWidth="1"/>
    <col min="6171" max="6171" width="5.7109375" bestFit="1" customWidth="1"/>
    <col min="6172" max="6173" width="5.5703125" bestFit="1" customWidth="1"/>
    <col min="6174" max="6174" width="6" bestFit="1" customWidth="1"/>
    <col min="6175" max="6175" width="9.85546875" bestFit="1" customWidth="1"/>
    <col min="6176" max="6176" width="12.140625" bestFit="1" customWidth="1"/>
    <col min="6177" max="6177" width="5.7109375" bestFit="1" customWidth="1"/>
    <col min="6178" max="6179" width="5.5703125" bestFit="1" customWidth="1"/>
    <col min="6401" max="6401" width="3.42578125" customWidth="1"/>
    <col min="6402" max="6402" width="10.140625" bestFit="1" customWidth="1"/>
    <col min="6403" max="6403" width="4.42578125" bestFit="1" customWidth="1"/>
    <col min="6404" max="6404" width="12.85546875" bestFit="1" customWidth="1"/>
    <col min="6405" max="6405" width="6.85546875" bestFit="1" customWidth="1"/>
    <col min="6406" max="6406" width="10.5703125" bestFit="1" customWidth="1"/>
    <col min="6407" max="6407" width="13.5703125" bestFit="1" customWidth="1"/>
    <col min="6408" max="6408" width="12" bestFit="1" customWidth="1"/>
    <col min="6409" max="6409" width="6.5703125" bestFit="1" customWidth="1"/>
    <col min="6410" max="6410" width="7.5703125" bestFit="1" customWidth="1"/>
    <col min="6411" max="6411" width="6.42578125" bestFit="1" customWidth="1"/>
    <col min="6412" max="6412" width="6.85546875" bestFit="1" customWidth="1"/>
    <col min="6413" max="6413" width="10.5703125" bestFit="1" customWidth="1"/>
    <col min="6414" max="6414" width="13.5703125" bestFit="1" customWidth="1"/>
    <col min="6415" max="6415" width="6.5703125" bestFit="1" customWidth="1"/>
    <col min="6416" max="6417" width="6.42578125" bestFit="1" customWidth="1"/>
    <col min="6418" max="6418" width="6" bestFit="1" customWidth="1"/>
    <col min="6419" max="6419" width="9.7109375" bestFit="1" customWidth="1"/>
    <col min="6420" max="6420" width="12.5703125" bestFit="1" customWidth="1"/>
    <col min="6421" max="6421" width="5.7109375" bestFit="1" customWidth="1"/>
    <col min="6422" max="6423" width="5.5703125" bestFit="1" customWidth="1"/>
    <col min="6424" max="6424" width="6" bestFit="1" customWidth="1"/>
    <col min="6425" max="6425" width="9.85546875" bestFit="1" customWidth="1"/>
    <col min="6426" max="6426" width="12.140625" bestFit="1" customWidth="1"/>
    <col min="6427" max="6427" width="5.7109375" bestFit="1" customWidth="1"/>
    <col min="6428" max="6429" width="5.5703125" bestFit="1" customWidth="1"/>
    <col min="6430" max="6430" width="6" bestFit="1" customWidth="1"/>
    <col min="6431" max="6431" width="9.85546875" bestFit="1" customWidth="1"/>
    <col min="6432" max="6432" width="12.140625" bestFit="1" customWidth="1"/>
    <col min="6433" max="6433" width="5.7109375" bestFit="1" customWidth="1"/>
    <col min="6434" max="6435" width="5.5703125" bestFit="1" customWidth="1"/>
    <col min="6657" max="6657" width="3.42578125" customWidth="1"/>
    <col min="6658" max="6658" width="10.140625" bestFit="1" customWidth="1"/>
    <col min="6659" max="6659" width="4.42578125" bestFit="1" customWidth="1"/>
    <col min="6660" max="6660" width="12.85546875" bestFit="1" customWidth="1"/>
    <col min="6661" max="6661" width="6.85546875" bestFit="1" customWidth="1"/>
    <col min="6662" max="6662" width="10.5703125" bestFit="1" customWidth="1"/>
    <col min="6663" max="6663" width="13.5703125" bestFit="1" customWidth="1"/>
    <col min="6664" max="6664" width="12" bestFit="1" customWidth="1"/>
    <col min="6665" max="6665" width="6.5703125" bestFit="1" customWidth="1"/>
    <col min="6666" max="6666" width="7.5703125" bestFit="1" customWidth="1"/>
    <col min="6667" max="6667" width="6.42578125" bestFit="1" customWidth="1"/>
    <col min="6668" max="6668" width="6.85546875" bestFit="1" customWidth="1"/>
    <col min="6669" max="6669" width="10.5703125" bestFit="1" customWidth="1"/>
    <col min="6670" max="6670" width="13.5703125" bestFit="1" customWidth="1"/>
    <col min="6671" max="6671" width="6.5703125" bestFit="1" customWidth="1"/>
    <col min="6672" max="6673" width="6.42578125" bestFit="1" customWidth="1"/>
    <col min="6674" max="6674" width="6" bestFit="1" customWidth="1"/>
    <col min="6675" max="6675" width="9.7109375" bestFit="1" customWidth="1"/>
    <col min="6676" max="6676" width="12.5703125" bestFit="1" customWidth="1"/>
    <col min="6677" max="6677" width="5.7109375" bestFit="1" customWidth="1"/>
    <col min="6678" max="6679" width="5.5703125" bestFit="1" customWidth="1"/>
    <col min="6680" max="6680" width="6" bestFit="1" customWidth="1"/>
    <col min="6681" max="6681" width="9.85546875" bestFit="1" customWidth="1"/>
    <col min="6682" max="6682" width="12.140625" bestFit="1" customWidth="1"/>
    <col min="6683" max="6683" width="5.7109375" bestFit="1" customWidth="1"/>
    <col min="6684" max="6685" width="5.5703125" bestFit="1" customWidth="1"/>
    <col min="6686" max="6686" width="6" bestFit="1" customWidth="1"/>
    <col min="6687" max="6687" width="9.85546875" bestFit="1" customWidth="1"/>
    <col min="6688" max="6688" width="12.140625" bestFit="1" customWidth="1"/>
    <col min="6689" max="6689" width="5.7109375" bestFit="1" customWidth="1"/>
    <col min="6690" max="6691" width="5.5703125" bestFit="1" customWidth="1"/>
    <col min="6913" max="6913" width="3.42578125" customWidth="1"/>
    <col min="6914" max="6914" width="10.140625" bestFit="1" customWidth="1"/>
    <col min="6915" max="6915" width="4.42578125" bestFit="1" customWidth="1"/>
    <col min="6916" max="6916" width="12.85546875" bestFit="1" customWidth="1"/>
    <col min="6917" max="6917" width="6.85546875" bestFit="1" customWidth="1"/>
    <col min="6918" max="6918" width="10.5703125" bestFit="1" customWidth="1"/>
    <col min="6919" max="6919" width="13.5703125" bestFit="1" customWidth="1"/>
    <col min="6920" max="6920" width="12" bestFit="1" customWidth="1"/>
    <col min="6921" max="6921" width="6.5703125" bestFit="1" customWidth="1"/>
    <col min="6922" max="6922" width="7.5703125" bestFit="1" customWidth="1"/>
    <col min="6923" max="6923" width="6.42578125" bestFit="1" customWidth="1"/>
    <col min="6924" max="6924" width="6.85546875" bestFit="1" customWidth="1"/>
    <col min="6925" max="6925" width="10.5703125" bestFit="1" customWidth="1"/>
    <col min="6926" max="6926" width="13.5703125" bestFit="1" customWidth="1"/>
    <col min="6927" max="6927" width="6.5703125" bestFit="1" customWidth="1"/>
    <col min="6928" max="6929" width="6.42578125" bestFit="1" customWidth="1"/>
    <col min="6930" max="6930" width="6" bestFit="1" customWidth="1"/>
    <col min="6931" max="6931" width="9.7109375" bestFit="1" customWidth="1"/>
    <col min="6932" max="6932" width="12.5703125" bestFit="1" customWidth="1"/>
    <col min="6933" max="6933" width="5.7109375" bestFit="1" customWidth="1"/>
    <col min="6934" max="6935" width="5.5703125" bestFit="1" customWidth="1"/>
    <col min="6936" max="6936" width="6" bestFit="1" customWidth="1"/>
    <col min="6937" max="6937" width="9.85546875" bestFit="1" customWidth="1"/>
    <col min="6938" max="6938" width="12.140625" bestFit="1" customWidth="1"/>
    <col min="6939" max="6939" width="5.7109375" bestFit="1" customWidth="1"/>
    <col min="6940" max="6941" width="5.5703125" bestFit="1" customWidth="1"/>
    <col min="6942" max="6942" width="6" bestFit="1" customWidth="1"/>
    <col min="6943" max="6943" width="9.85546875" bestFit="1" customWidth="1"/>
    <col min="6944" max="6944" width="12.140625" bestFit="1" customWidth="1"/>
    <col min="6945" max="6945" width="5.7109375" bestFit="1" customWidth="1"/>
    <col min="6946" max="6947" width="5.5703125" bestFit="1" customWidth="1"/>
    <col min="7169" max="7169" width="3.42578125" customWidth="1"/>
    <col min="7170" max="7170" width="10.140625" bestFit="1" customWidth="1"/>
    <col min="7171" max="7171" width="4.42578125" bestFit="1" customWidth="1"/>
    <col min="7172" max="7172" width="12.85546875" bestFit="1" customWidth="1"/>
    <col min="7173" max="7173" width="6.85546875" bestFit="1" customWidth="1"/>
    <col min="7174" max="7174" width="10.5703125" bestFit="1" customWidth="1"/>
    <col min="7175" max="7175" width="13.5703125" bestFit="1" customWidth="1"/>
    <col min="7176" max="7176" width="12" bestFit="1" customWidth="1"/>
    <col min="7177" max="7177" width="6.5703125" bestFit="1" customWidth="1"/>
    <col min="7178" max="7178" width="7.5703125" bestFit="1" customWidth="1"/>
    <col min="7179" max="7179" width="6.42578125" bestFit="1" customWidth="1"/>
    <col min="7180" max="7180" width="6.85546875" bestFit="1" customWidth="1"/>
    <col min="7181" max="7181" width="10.5703125" bestFit="1" customWidth="1"/>
    <col min="7182" max="7182" width="13.5703125" bestFit="1" customWidth="1"/>
    <col min="7183" max="7183" width="6.5703125" bestFit="1" customWidth="1"/>
    <col min="7184" max="7185" width="6.42578125" bestFit="1" customWidth="1"/>
    <col min="7186" max="7186" width="6" bestFit="1" customWidth="1"/>
    <col min="7187" max="7187" width="9.7109375" bestFit="1" customWidth="1"/>
    <col min="7188" max="7188" width="12.5703125" bestFit="1" customWidth="1"/>
    <col min="7189" max="7189" width="5.7109375" bestFit="1" customWidth="1"/>
    <col min="7190" max="7191" width="5.5703125" bestFit="1" customWidth="1"/>
    <col min="7192" max="7192" width="6" bestFit="1" customWidth="1"/>
    <col min="7193" max="7193" width="9.85546875" bestFit="1" customWidth="1"/>
    <col min="7194" max="7194" width="12.140625" bestFit="1" customWidth="1"/>
    <col min="7195" max="7195" width="5.7109375" bestFit="1" customWidth="1"/>
    <col min="7196" max="7197" width="5.5703125" bestFit="1" customWidth="1"/>
    <col min="7198" max="7198" width="6" bestFit="1" customWidth="1"/>
    <col min="7199" max="7199" width="9.85546875" bestFit="1" customWidth="1"/>
    <col min="7200" max="7200" width="12.140625" bestFit="1" customWidth="1"/>
    <col min="7201" max="7201" width="5.7109375" bestFit="1" customWidth="1"/>
    <col min="7202" max="7203" width="5.5703125" bestFit="1" customWidth="1"/>
    <col min="7425" max="7425" width="3.42578125" customWidth="1"/>
    <col min="7426" max="7426" width="10.140625" bestFit="1" customWidth="1"/>
    <col min="7427" max="7427" width="4.42578125" bestFit="1" customWidth="1"/>
    <col min="7428" max="7428" width="12.85546875" bestFit="1" customWidth="1"/>
    <col min="7429" max="7429" width="6.85546875" bestFit="1" customWidth="1"/>
    <col min="7430" max="7430" width="10.5703125" bestFit="1" customWidth="1"/>
    <col min="7431" max="7431" width="13.5703125" bestFit="1" customWidth="1"/>
    <col min="7432" max="7432" width="12" bestFit="1" customWidth="1"/>
    <col min="7433" max="7433" width="6.5703125" bestFit="1" customWidth="1"/>
    <col min="7434" max="7434" width="7.5703125" bestFit="1" customWidth="1"/>
    <col min="7435" max="7435" width="6.42578125" bestFit="1" customWidth="1"/>
    <col min="7436" max="7436" width="6.85546875" bestFit="1" customWidth="1"/>
    <col min="7437" max="7437" width="10.5703125" bestFit="1" customWidth="1"/>
    <col min="7438" max="7438" width="13.5703125" bestFit="1" customWidth="1"/>
    <col min="7439" max="7439" width="6.5703125" bestFit="1" customWidth="1"/>
    <col min="7440" max="7441" width="6.42578125" bestFit="1" customWidth="1"/>
    <col min="7442" max="7442" width="6" bestFit="1" customWidth="1"/>
    <col min="7443" max="7443" width="9.7109375" bestFit="1" customWidth="1"/>
    <col min="7444" max="7444" width="12.5703125" bestFit="1" customWidth="1"/>
    <col min="7445" max="7445" width="5.7109375" bestFit="1" customWidth="1"/>
    <col min="7446" max="7447" width="5.5703125" bestFit="1" customWidth="1"/>
    <col min="7448" max="7448" width="6" bestFit="1" customWidth="1"/>
    <col min="7449" max="7449" width="9.85546875" bestFit="1" customWidth="1"/>
    <col min="7450" max="7450" width="12.140625" bestFit="1" customWidth="1"/>
    <col min="7451" max="7451" width="5.7109375" bestFit="1" customWidth="1"/>
    <col min="7452" max="7453" width="5.5703125" bestFit="1" customWidth="1"/>
    <col min="7454" max="7454" width="6" bestFit="1" customWidth="1"/>
    <col min="7455" max="7455" width="9.85546875" bestFit="1" customWidth="1"/>
    <col min="7456" max="7456" width="12.140625" bestFit="1" customWidth="1"/>
    <col min="7457" max="7457" width="5.7109375" bestFit="1" customWidth="1"/>
    <col min="7458" max="7459" width="5.5703125" bestFit="1" customWidth="1"/>
    <col min="7681" max="7681" width="3.42578125" customWidth="1"/>
    <col min="7682" max="7682" width="10.140625" bestFit="1" customWidth="1"/>
    <col min="7683" max="7683" width="4.42578125" bestFit="1" customWidth="1"/>
    <col min="7684" max="7684" width="12.85546875" bestFit="1" customWidth="1"/>
    <col min="7685" max="7685" width="6.85546875" bestFit="1" customWidth="1"/>
    <col min="7686" max="7686" width="10.5703125" bestFit="1" customWidth="1"/>
    <col min="7687" max="7687" width="13.5703125" bestFit="1" customWidth="1"/>
    <col min="7688" max="7688" width="12" bestFit="1" customWidth="1"/>
    <col min="7689" max="7689" width="6.5703125" bestFit="1" customWidth="1"/>
    <col min="7690" max="7690" width="7.5703125" bestFit="1" customWidth="1"/>
    <col min="7691" max="7691" width="6.42578125" bestFit="1" customWidth="1"/>
    <col min="7692" max="7692" width="6.85546875" bestFit="1" customWidth="1"/>
    <col min="7693" max="7693" width="10.5703125" bestFit="1" customWidth="1"/>
    <col min="7694" max="7694" width="13.5703125" bestFit="1" customWidth="1"/>
    <col min="7695" max="7695" width="6.5703125" bestFit="1" customWidth="1"/>
    <col min="7696" max="7697" width="6.42578125" bestFit="1" customWidth="1"/>
    <col min="7698" max="7698" width="6" bestFit="1" customWidth="1"/>
    <col min="7699" max="7699" width="9.7109375" bestFit="1" customWidth="1"/>
    <col min="7700" max="7700" width="12.5703125" bestFit="1" customWidth="1"/>
    <col min="7701" max="7701" width="5.7109375" bestFit="1" customWidth="1"/>
    <col min="7702" max="7703" width="5.5703125" bestFit="1" customWidth="1"/>
    <col min="7704" max="7704" width="6" bestFit="1" customWidth="1"/>
    <col min="7705" max="7705" width="9.85546875" bestFit="1" customWidth="1"/>
    <col min="7706" max="7706" width="12.140625" bestFit="1" customWidth="1"/>
    <col min="7707" max="7707" width="5.7109375" bestFit="1" customWidth="1"/>
    <col min="7708" max="7709" width="5.5703125" bestFit="1" customWidth="1"/>
    <col min="7710" max="7710" width="6" bestFit="1" customWidth="1"/>
    <col min="7711" max="7711" width="9.85546875" bestFit="1" customWidth="1"/>
    <col min="7712" max="7712" width="12.140625" bestFit="1" customWidth="1"/>
    <col min="7713" max="7713" width="5.7109375" bestFit="1" customWidth="1"/>
    <col min="7714" max="7715" width="5.5703125" bestFit="1" customWidth="1"/>
    <col min="7937" max="7937" width="3.42578125" customWidth="1"/>
    <col min="7938" max="7938" width="10.140625" bestFit="1" customWidth="1"/>
    <col min="7939" max="7939" width="4.42578125" bestFit="1" customWidth="1"/>
    <col min="7940" max="7940" width="12.85546875" bestFit="1" customWidth="1"/>
    <col min="7941" max="7941" width="6.85546875" bestFit="1" customWidth="1"/>
    <col min="7942" max="7942" width="10.5703125" bestFit="1" customWidth="1"/>
    <col min="7943" max="7943" width="13.5703125" bestFit="1" customWidth="1"/>
    <col min="7944" max="7944" width="12" bestFit="1" customWidth="1"/>
    <col min="7945" max="7945" width="6.5703125" bestFit="1" customWidth="1"/>
    <col min="7946" max="7946" width="7.5703125" bestFit="1" customWidth="1"/>
    <col min="7947" max="7947" width="6.42578125" bestFit="1" customWidth="1"/>
    <col min="7948" max="7948" width="6.85546875" bestFit="1" customWidth="1"/>
    <col min="7949" max="7949" width="10.5703125" bestFit="1" customWidth="1"/>
    <col min="7950" max="7950" width="13.5703125" bestFit="1" customWidth="1"/>
    <col min="7951" max="7951" width="6.5703125" bestFit="1" customWidth="1"/>
    <col min="7952" max="7953" width="6.42578125" bestFit="1" customWidth="1"/>
    <col min="7954" max="7954" width="6" bestFit="1" customWidth="1"/>
    <col min="7955" max="7955" width="9.7109375" bestFit="1" customWidth="1"/>
    <col min="7956" max="7956" width="12.5703125" bestFit="1" customWidth="1"/>
    <col min="7957" max="7957" width="5.7109375" bestFit="1" customWidth="1"/>
    <col min="7958" max="7959" width="5.5703125" bestFit="1" customWidth="1"/>
    <col min="7960" max="7960" width="6" bestFit="1" customWidth="1"/>
    <col min="7961" max="7961" width="9.85546875" bestFit="1" customWidth="1"/>
    <col min="7962" max="7962" width="12.140625" bestFit="1" customWidth="1"/>
    <col min="7963" max="7963" width="5.7109375" bestFit="1" customWidth="1"/>
    <col min="7964" max="7965" width="5.5703125" bestFit="1" customWidth="1"/>
    <col min="7966" max="7966" width="6" bestFit="1" customWidth="1"/>
    <col min="7967" max="7967" width="9.85546875" bestFit="1" customWidth="1"/>
    <col min="7968" max="7968" width="12.140625" bestFit="1" customWidth="1"/>
    <col min="7969" max="7969" width="5.7109375" bestFit="1" customWidth="1"/>
    <col min="7970" max="7971" width="5.5703125" bestFit="1" customWidth="1"/>
    <col min="8193" max="8193" width="3.42578125" customWidth="1"/>
    <col min="8194" max="8194" width="10.140625" bestFit="1" customWidth="1"/>
    <col min="8195" max="8195" width="4.42578125" bestFit="1" customWidth="1"/>
    <col min="8196" max="8196" width="12.85546875" bestFit="1" customWidth="1"/>
    <col min="8197" max="8197" width="6.85546875" bestFit="1" customWidth="1"/>
    <col min="8198" max="8198" width="10.5703125" bestFit="1" customWidth="1"/>
    <col min="8199" max="8199" width="13.5703125" bestFit="1" customWidth="1"/>
    <col min="8200" max="8200" width="12" bestFit="1" customWidth="1"/>
    <col min="8201" max="8201" width="6.5703125" bestFit="1" customWidth="1"/>
    <col min="8202" max="8202" width="7.5703125" bestFit="1" customWidth="1"/>
    <col min="8203" max="8203" width="6.42578125" bestFit="1" customWidth="1"/>
    <col min="8204" max="8204" width="6.85546875" bestFit="1" customWidth="1"/>
    <col min="8205" max="8205" width="10.5703125" bestFit="1" customWidth="1"/>
    <col min="8206" max="8206" width="13.5703125" bestFit="1" customWidth="1"/>
    <col min="8207" max="8207" width="6.5703125" bestFit="1" customWidth="1"/>
    <col min="8208" max="8209" width="6.42578125" bestFit="1" customWidth="1"/>
    <col min="8210" max="8210" width="6" bestFit="1" customWidth="1"/>
    <col min="8211" max="8211" width="9.7109375" bestFit="1" customWidth="1"/>
    <col min="8212" max="8212" width="12.5703125" bestFit="1" customWidth="1"/>
    <col min="8213" max="8213" width="5.7109375" bestFit="1" customWidth="1"/>
    <col min="8214" max="8215" width="5.5703125" bestFit="1" customWidth="1"/>
    <col min="8216" max="8216" width="6" bestFit="1" customWidth="1"/>
    <col min="8217" max="8217" width="9.85546875" bestFit="1" customWidth="1"/>
    <col min="8218" max="8218" width="12.140625" bestFit="1" customWidth="1"/>
    <col min="8219" max="8219" width="5.7109375" bestFit="1" customWidth="1"/>
    <col min="8220" max="8221" width="5.5703125" bestFit="1" customWidth="1"/>
    <col min="8222" max="8222" width="6" bestFit="1" customWidth="1"/>
    <col min="8223" max="8223" width="9.85546875" bestFit="1" customWidth="1"/>
    <col min="8224" max="8224" width="12.140625" bestFit="1" customWidth="1"/>
    <col min="8225" max="8225" width="5.7109375" bestFit="1" customWidth="1"/>
    <col min="8226" max="8227" width="5.5703125" bestFit="1" customWidth="1"/>
    <col min="8449" max="8449" width="3.42578125" customWidth="1"/>
    <col min="8450" max="8450" width="10.140625" bestFit="1" customWidth="1"/>
    <col min="8451" max="8451" width="4.42578125" bestFit="1" customWidth="1"/>
    <col min="8452" max="8452" width="12.85546875" bestFit="1" customWidth="1"/>
    <col min="8453" max="8453" width="6.85546875" bestFit="1" customWidth="1"/>
    <col min="8454" max="8454" width="10.5703125" bestFit="1" customWidth="1"/>
    <col min="8455" max="8455" width="13.5703125" bestFit="1" customWidth="1"/>
    <col min="8456" max="8456" width="12" bestFit="1" customWidth="1"/>
    <col min="8457" max="8457" width="6.5703125" bestFit="1" customWidth="1"/>
    <col min="8458" max="8458" width="7.5703125" bestFit="1" customWidth="1"/>
    <col min="8459" max="8459" width="6.42578125" bestFit="1" customWidth="1"/>
    <col min="8460" max="8460" width="6.85546875" bestFit="1" customWidth="1"/>
    <col min="8461" max="8461" width="10.5703125" bestFit="1" customWidth="1"/>
    <col min="8462" max="8462" width="13.5703125" bestFit="1" customWidth="1"/>
    <col min="8463" max="8463" width="6.5703125" bestFit="1" customWidth="1"/>
    <col min="8464" max="8465" width="6.42578125" bestFit="1" customWidth="1"/>
    <col min="8466" max="8466" width="6" bestFit="1" customWidth="1"/>
    <col min="8467" max="8467" width="9.7109375" bestFit="1" customWidth="1"/>
    <col min="8468" max="8468" width="12.5703125" bestFit="1" customWidth="1"/>
    <col min="8469" max="8469" width="5.7109375" bestFit="1" customWidth="1"/>
    <col min="8470" max="8471" width="5.5703125" bestFit="1" customWidth="1"/>
    <col min="8472" max="8472" width="6" bestFit="1" customWidth="1"/>
    <col min="8473" max="8473" width="9.85546875" bestFit="1" customWidth="1"/>
    <col min="8474" max="8474" width="12.140625" bestFit="1" customWidth="1"/>
    <col min="8475" max="8475" width="5.7109375" bestFit="1" customWidth="1"/>
    <col min="8476" max="8477" width="5.5703125" bestFit="1" customWidth="1"/>
    <col min="8478" max="8478" width="6" bestFit="1" customWidth="1"/>
    <col min="8479" max="8479" width="9.85546875" bestFit="1" customWidth="1"/>
    <col min="8480" max="8480" width="12.140625" bestFit="1" customWidth="1"/>
    <col min="8481" max="8481" width="5.7109375" bestFit="1" customWidth="1"/>
    <col min="8482" max="8483" width="5.5703125" bestFit="1" customWidth="1"/>
    <col min="8705" max="8705" width="3.42578125" customWidth="1"/>
    <col min="8706" max="8706" width="10.140625" bestFit="1" customWidth="1"/>
    <col min="8707" max="8707" width="4.42578125" bestFit="1" customWidth="1"/>
    <col min="8708" max="8708" width="12.85546875" bestFit="1" customWidth="1"/>
    <col min="8709" max="8709" width="6.85546875" bestFit="1" customWidth="1"/>
    <col min="8710" max="8710" width="10.5703125" bestFit="1" customWidth="1"/>
    <col min="8711" max="8711" width="13.5703125" bestFit="1" customWidth="1"/>
    <col min="8712" max="8712" width="12" bestFit="1" customWidth="1"/>
    <col min="8713" max="8713" width="6.5703125" bestFit="1" customWidth="1"/>
    <col min="8714" max="8714" width="7.5703125" bestFit="1" customWidth="1"/>
    <col min="8715" max="8715" width="6.42578125" bestFit="1" customWidth="1"/>
    <col min="8716" max="8716" width="6.85546875" bestFit="1" customWidth="1"/>
    <col min="8717" max="8717" width="10.5703125" bestFit="1" customWidth="1"/>
    <col min="8718" max="8718" width="13.5703125" bestFit="1" customWidth="1"/>
    <col min="8719" max="8719" width="6.5703125" bestFit="1" customWidth="1"/>
    <col min="8720" max="8721" width="6.42578125" bestFit="1" customWidth="1"/>
    <col min="8722" max="8722" width="6" bestFit="1" customWidth="1"/>
    <col min="8723" max="8723" width="9.7109375" bestFit="1" customWidth="1"/>
    <col min="8724" max="8724" width="12.5703125" bestFit="1" customWidth="1"/>
    <col min="8725" max="8725" width="5.7109375" bestFit="1" customWidth="1"/>
    <col min="8726" max="8727" width="5.5703125" bestFit="1" customWidth="1"/>
    <col min="8728" max="8728" width="6" bestFit="1" customWidth="1"/>
    <col min="8729" max="8729" width="9.85546875" bestFit="1" customWidth="1"/>
    <col min="8730" max="8730" width="12.140625" bestFit="1" customWidth="1"/>
    <col min="8731" max="8731" width="5.7109375" bestFit="1" customWidth="1"/>
    <col min="8732" max="8733" width="5.5703125" bestFit="1" customWidth="1"/>
    <col min="8734" max="8734" width="6" bestFit="1" customWidth="1"/>
    <col min="8735" max="8735" width="9.85546875" bestFit="1" customWidth="1"/>
    <col min="8736" max="8736" width="12.140625" bestFit="1" customWidth="1"/>
    <col min="8737" max="8737" width="5.7109375" bestFit="1" customWidth="1"/>
    <col min="8738" max="8739" width="5.5703125" bestFit="1" customWidth="1"/>
    <col min="8961" max="8961" width="3.42578125" customWidth="1"/>
    <col min="8962" max="8962" width="10.140625" bestFit="1" customWidth="1"/>
    <col min="8963" max="8963" width="4.42578125" bestFit="1" customWidth="1"/>
    <col min="8964" max="8964" width="12.85546875" bestFit="1" customWidth="1"/>
    <col min="8965" max="8965" width="6.85546875" bestFit="1" customWidth="1"/>
    <col min="8966" max="8966" width="10.5703125" bestFit="1" customWidth="1"/>
    <col min="8967" max="8967" width="13.5703125" bestFit="1" customWidth="1"/>
    <col min="8968" max="8968" width="12" bestFit="1" customWidth="1"/>
    <col min="8969" max="8969" width="6.5703125" bestFit="1" customWidth="1"/>
    <col min="8970" max="8970" width="7.5703125" bestFit="1" customWidth="1"/>
    <col min="8971" max="8971" width="6.42578125" bestFit="1" customWidth="1"/>
    <col min="8972" max="8972" width="6.85546875" bestFit="1" customWidth="1"/>
    <col min="8973" max="8973" width="10.5703125" bestFit="1" customWidth="1"/>
    <col min="8974" max="8974" width="13.5703125" bestFit="1" customWidth="1"/>
    <col min="8975" max="8975" width="6.5703125" bestFit="1" customWidth="1"/>
    <col min="8976" max="8977" width="6.42578125" bestFit="1" customWidth="1"/>
    <col min="8978" max="8978" width="6" bestFit="1" customWidth="1"/>
    <col min="8979" max="8979" width="9.7109375" bestFit="1" customWidth="1"/>
    <col min="8980" max="8980" width="12.5703125" bestFit="1" customWidth="1"/>
    <col min="8981" max="8981" width="5.7109375" bestFit="1" customWidth="1"/>
    <col min="8982" max="8983" width="5.5703125" bestFit="1" customWidth="1"/>
    <col min="8984" max="8984" width="6" bestFit="1" customWidth="1"/>
    <col min="8985" max="8985" width="9.85546875" bestFit="1" customWidth="1"/>
    <col min="8986" max="8986" width="12.140625" bestFit="1" customWidth="1"/>
    <col min="8987" max="8987" width="5.7109375" bestFit="1" customWidth="1"/>
    <col min="8988" max="8989" width="5.5703125" bestFit="1" customWidth="1"/>
    <col min="8990" max="8990" width="6" bestFit="1" customWidth="1"/>
    <col min="8991" max="8991" width="9.85546875" bestFit="1" customWidth="1"/>
    <col min="8992" max="8992" width="12.140625" bestFit="1" customWidth="1"/>
    <col min="8993" max="8993" width="5.7109375" bestFit="1" customWidth="1"/>
    <col min="8994" max="8995" width="5.5703125" bestFit="1" customWidth="1"/>
    <col min="9217" max="9217" width="3.42578125" customWidth="1"/>
    <col min="9218" max="9218" width="10.140625" bestFit="1" customWidth="1"/>
    <col min="9219" max="9219" width="4.42578125" bestFit="1" customWidth="1"/>
    <col min="9220" max="9220" width="12.85546875" bestFit="1" customWidth="1"/>
    <col min="9221" max="9221" width="6.85546875" bestFit="1" customWidth="1"/>
    <col min="9222" max="9222" width="10.5703125" bestFit="1" customWidth="1"/>
    <col min="9223" max="9223" width="13.5703125" bestFit="1" customWidth="1"/>
    <col min="9224" max="9224" width="12" bestFit="1" customWidth="1"/>
    <col min="9225" max="9225" width="6.5703125" bestFit="1" customWidth="1"/>
    <col min="9226" max="9226" width="7.5703125" bestFit="1" customWidth="1"/>
    <col min="9227" max="9227" width="6.42578125" bestFit="1" customWidth="1"/>
    <col min="9228" max="9228" width="6.85546875" bestFit="1" customWidth="1"/>
    <col min="9229" max="9229" width="10.5703125" bestFit="1" customWidth="1"/>
    <col min="9230" max="9230" width="13.5703125" bestFit="1" customWidth="1"/>
    <col min="9231" max="9231" width="6.5703125" bestFit="1" customWidth="1"/>
    <col min="9232" max="9233" width="6.42578125" bestFit="1" customWidth="1"/>
    <col min="9234" max="9234" width="6" bestFit="1" customWidth="1"/>
    <col min="9235" max="9235" width="9.7109375" bestFit="1" customWidth="1"/>
    <col min="9236" max="9236" width="12.5703125" bestFit="1" customWidth="1"/>
    <col min="9237" max="9237" width="5.7109375" bestFit="1" customWidth="1"/>
    <col min="9238" max="9239" width="5.5703125" bestFit="1" customWidth="1"/>
    <col min="9240" max="9240" width="6" bestFit="1" customWidth="1"/>
    <col min="9241" max="9241" width="9.85546875" bestFit="1" customWidth="1"/>
    <col min="9242" max="9242" width="12.140625" bestFit="1" customWidth="1"/>
    <col min="9243" max="9243" width="5.7109375" bestFit="1" customWidth="1"/>
    <col min="9244" max="9245" width="5.5703125" bestFit="1" customWidth="1"/>
    <col min="9246" max="9246" width="6" bestFit="1" customWidth="1"/>
    <col min="9247" max="9247" width="9.85546875" bestFit="1" customWidth="1"/>
    <col min="9248" max="9248" width="12.140625" bestFit="1" customWidth="1"/>
    <col min="9249" max="9249" width="5.7109375" bestFit="1" customWidth="1"/>
    <col min="9250" max="9251" width="5.5703125" bestFit="1" customWidth="1"/>
    <col min="9473" max="9473" width="3.42578125" customWidth="1"/>
    <col min="9474" max="9474" width="10.140625" bestFit="1" customWidth="1"/>
    <col min="9475" max="9475" width="4.42578125" bestFit="1" customWidth="1"/>
    <col min="9476" max="9476" width="12.85546875" bestFit="1" customWidth="1"/>
    <col min="9477" max="9477" width="6.85546875" bestFit="1" customWidth="1"/>
    <col min="9478" max="9478" width="10.5703125" bestFit="1" customWidth="1"/>
    <col min="9479" max="9479" width="13.5703125" bestFit="1" customWidth="1"/>
    <col min="9480" max="9480" width="12" bestFit="1" customWidth="1"/>
    <col min="9481" max="9481" width="6.5703125" bestFit="1" customWidth="1"/>
    <col min="9482" max="9482" width="7.5703125" bestFit="1" customWidth="1"/>
    <col min="9483" max="9483" width="6.42578125" bestFit="1" customWidth="1"/>
    <col min="9484" max="9484" width="6.85546875" bestFit="1" customWidth="1"/>
    <col min="9485" max="9485" width="10.5703125" bestFit="1" customWidth="1"/>
    <col min="9486" max="9486" width="13.5703125" bestFit="1" customWidth="1"/>
    <col min="9487" max="9487" width="6.5703125" bestFit="1" customWidth="1"/>
    <col min="9488" max="9489" width="6.42578125" bestFit="1" customWidth="1"/>
    <col min="9490" max="9490" width="6" bestFit="1" customWidth="1"/>
    <col min="9491" max="9491" width="9.7109375" bestFit="1" customWidth="1"/>
    <col min="9492" max="9492" width="12.5703125" bestFit="1" customWidth="1"/>
    <col min="9493" max="9493" width="5.7109375" bestFit="1" customWidth="1"/>
    <col min="9494" max="9495" width="5.5703125" bestFit="1" customWidth="1"/>
    <col min="9496" max="9496" width="6" bestFit="1" customWidth="1"/>
    <col min="9497" max="9497" width="9.85546875" bestFit="1" customWidth="1"/>
    <col min="9498" max="9498" width="12.140625" bestFit="1" customWidth="1"/>
    <col min="9499" max="9499" width="5.7109375" bestFit="1" customWidth="1"/>
    <col min="9500" max="9501" width="5.5703125" bestFit="1" customWidth="1"/>
    <col min="9502" max="9502" width="6" bestFit="1" customWidth="1"/>
    <col min="9503" max="9503" width="9.85546875" bestFit="1" customWidth="1"/>
    <col min="9504" max="9504" width="12.140625" bestFit="1" customWidth="1"/>
    <col min="9505" max="9505" width="5.7109375" bestFit="1" customWidth="1"/>
    <col min="9506" max="9507" width="5.5703125" bestFit="1" customWidth="1"/>
    <col min="9729" max="9729" width="3.42578125" customWidth="1"/>
    <col min="9730" max="9730" width="10.140625" bestFit="1" customWidth="1"/>
    <col min="9731" max="9731" width="4.42578125" bestFit="1" customWidth="1"/>
    <col min="9732" max="9732" width="12.85546875" bestFit="1" customWidth="1"/>
    <col min="9733" max="9733" width="6.85546875" bestFit="1" customWidth="1"/>
    <col min="9734" max="9734" width="10.5703125" bestFit="1" customWidth="1"/>
    <col min="9735" max="9735" width="13.5703125" bestFit="1" customWidth="1"/>
    <col min="9736" max="9736" width="12" bestFit="1" customWidth="1"/>
    <col min="9737" max="9737" width="6.5703125" bestFit="1" customWidth="1"/>
    <col min="9738" max="9738" width="7.5703125" bestFit="1" customWidth="1"/>
    <col min="9739" max="9739" width="6.42578125" bestFit="1" customWidth="1"/>
    <col min="9740" max="9740" width="6.85546875" bestFit="1" customWidth="1"/>
    <col min="9741" max="9741" width="10.5703125" bestFit="1" customWidth="1"/>
    <col min="9742" max="9742" width="13.5703125" bestFit="1" customWidth="1"/>
    <col min="9743" max="9743" width="6.5703125" bestFit="1" customWidth="1"/>
    <col min="9744" max="9745" width="6.42578125" bestFit="1" customWidth="1"/>
    <col min="9746" max="9746" width="6" bestFit="1" customWidth="1"/>
    <col min="9747" max="9747" width="9.7109375" bestFit="1" customWidth="1"/>
    <col min="9748" max="9748" width="12.5703125" bestFit="1" customWidth="1"/>
    <col min="9749" max="9749" width="5.7109375" bestFit="1" customWidth="1"/>
    <col min="9750" max="9751" width="5.5703125" bestFit="1" customWidth="1"/>
    <col min="9752" max="9752" width="6" bestFit="1" customWidth="1"/>
    <col min="9753" max="9753" width="9.85546875" bestFit="1" customWidth="1"/>
    <col min="9754" max="9754" width="12.140625" bestFit="1" customWidth="1"/>
    <col min="9755" max="9755" width="5.7109375" bestFit="1" customWidth="1"/>
    <col min="9756" max="9757" width="5.5703125" bestFit="1" customWidth="1"/>
    <col min="9758" max="9758" width="6" bestFit="1" customWidth="1"/>
    <col min="9759" max="9759" width="9.85546875" bestFit="1" customWidth="1"/>
    <col min="9760" max="9760" width="12.140625" bestFit="1" customWidth="1"/>
    <col min="9761" max="9761" width="5.7109375" bestFit="1" customWidth="1"/>
    <col min="9762" max="9763" width="5.5703125" bestFit="1" customWidth="1"/>
    <col min="9985" max="9985" width="3.42578125" customWidth="1"/>
    <col min="9986" max="9986" width="10.140625" bestFit="1" customWidth="1"/>
    <col min="9987" max="9987" width="4.42578125" bestFit="1" customWidth="1"/>
    <col min="9988" max="9988" width="12.85546875" bestFit="1" customWidth="1"/>
    <col min="9989" max="9989" width="6.85546875" bestFit="1" customWidth="1"/>
    <col min="9990" max="9990" width="10.5703125" bestFit="1" customWidth="1"/>
    <col min="9991" max="9991" width="13.5703125" bestFit="1" customWidth="1"/>
    <col min="9992" max="9992" width="12" bestFit="1" customWidth="1"/>
    <col min="9993" max="9993" width="6.5703125" bestFit="1" customWidth="1"/>
    <col min="9994" max="9994" width="7.5703125" bestFit="1" customWidth="1"/>
    <col min="9995" max="9995" width="6.42578125" bestFit="1" customWidth="1"/>
    <col min="9996" max="9996" width="6.85546875" bestFit="1" customWidth="1"/>
    <col min="9997" max="9997" width="10.5703125" bestFit="1" customWidth="1"/>
    <col min="9998" max="9998" width="13.5703125" bestFit="1" customWidth="1"/>
    <col min="9999" max="9999" width="6.5703125" bestFit="1" customWidth="1"/>
    <col min="10000" max="10001" width="6.42578125" bestFit="1" customWidth="1"/>
    <col min="10002" max="10002" width="6" bestFit="1" customWidth="1"/>
    <col min="10003" max="10003" width="9.7109375" bestFit="1" customWidth="1"/>
    <col min="10004" max="10004" width="12.5703125" bestFit="1" customWidth="1"/>
    <col min="10005" max="10005" width="5.7109375" bestFit="1" customWidth="1"/>
    <col min="10006" max="10007" width="5.5703125" bestFit="1" customWidth="1"/>
    <col min="10008" max="10008" width="6" bestFit="1" customWidth="1"/>
    <col min="10009" max="10009" width="9.85546875" bestFit="1" customWidth="1"/>
    <col min="10010" max="10010" width="12.140625" bestFit="1" customWidth="1"/>
    <col min="10011" max="10011" width="5.7109375" bestFit="1" customWidth="1"/>
    <col min="10012" max="10013" width="5.5703125" bestFit="1" customWidth="1"/>
    <col min="10014" max="10014" width="6" bestFit="1" customWidth="1"/>
    <col min="10015" max="10015" width="9.85546875" bestFit="1" customWidth="1"/>
    <col min="10016" max="10016" width="12.140625" bestFit="1" customWidth="1"/>
    <col min="10017" max="10017" width="5.7109375" bestFit="1" customWidth="1"/>
    <col min="10018" max="10019" width="5.5703125" bestFit="1" customWidth="1"/>
    <col min="10241" max="10241" width="3.42578125" customWidth="1"/>
    <col min="10242" max="10242" width="10.140625" bestFit="1" customWidth="1"/>
    <col min="10243" max="10243" width="4.42578125" bestFit="1" customWidth="1"/>
    <col min="10244" max="10244" width="12.85546875" bestFit="1" customWidth="1"/>
    <col min="10245" max="10245" width="6.85546875" bestFit="1" customWidth="1"/>
    <col min="10246" max="10246" width="10.5703125" bestFit="1" customWidth="1"/>
    <col min="10247" max="10247" width="13.5703125" bestFit="1" customWidth="1"/>
    <col min="10248" max="10248" width="12" bestFit="1" customWidth="1"/>
    <col min="10249" max="10249" width="6.5703125" bestFit="1" customWidth="1"/>
    <col min="10250" max="10250" width="7.5703125" bestFit="1" customWidth="1"/>
    <col min="10251" max="10251" width="6.42578125" bestFit="1" customWidth="1"/>
    <col min="10252" max="10252" width="6.85546875" bestFit="1" customWidth="1"/>
    <col min="10253" max="10253" width="10.5703125" bestFit="1" customWidth="1"/>
    <col min="10254" max="10254" width="13.5703125" bestFit="1" customWidth="1"/>
    <col min="10255" max="10255" width="6.5703125" bestFit="1" customWidth="1"/>
    <col min="10256" max="10257" width="6.42578125" bestFit="1" customWidth="1"/>
    <col min="10258" max="10258" width="6" bestFit="1" customWidth="1"/>
    <col min="10259" max="10259" width="9.7109375" bestFit="1" customWidth="1"/>
    <col min="10260" max="10260" width="12.5703125" bestFit="1" customWidth="1"/>
    <col min="10261" max="10261" width="5.7109375" bestFit="1" customWidth="1"/>
    <col min="10262" max="10263" width="5.5703125" bestFit="1" customWidth="1"/>
    <col min="10264" max="10264" width="6" bestFit="1" customWidth="1"/>
    <col min="10265" max="10265" width="9.85546875" bestFit="1" customWidth="1"/>
    <col min="10266" max="10266" width="12.140625" bestFit="1" customWidth="1"/>
    <col min="10267" max="10267" width="5.7109375" bestFit="1" customWidth="1"/>
    <col min="10268" max="10269" width="5.5703125" bestFit="1" customWidth="1"/>
    <col min="10270" max="10270" width="6" bestFit="1" customWidth="1"/>
    <col min="10271" max="10271" width="9.85546875" bestFit="1" customWidth="1"/>
    <col min="10272" max="10272" width="12.140625" bestFit="1" customWidth="1"/>
    <col min="10273" max="10273" width="5.7109375" bestFit="1" customWidth="1"/>
    <col min="10274" max="10275" width="5.5703125" bestFit="1" customWidth="1"/>
    <col min="10497" max="10497" width="3.42578125" customWidth="1"/>
    <col min="10498" max="10498" width="10.140625" bestFit="1" customWidth="1"/>
    <col min="10499" max="10499" width="4.42578125" bestFit="1" customWidth="1"/>
    <col min="10500" max="10500" width="12.85546875" bestFit="1" customWidth="1"/>
    <col min="10501" max="10501" width="6.85546875" bestFit="1" customWidth="1"/>
    <col min="10502" max="10502" width="10.5703125" bestFit="1" customWidth="1"/>
    <col min="10503" max="10503" width="13.5703125" bestFit="1" customWidth="1"/>
    <col min="10504" max="10504" width="12" bestFit="1" customWidth="1"/>
    <col min="10505" max="10505" width="6.5703125" bestFit="1" customWidth="1"/>
    <col min="10506" max="10506" width="7.5703125" bestFit="1" customWidth="1"/>
    <col min="10507" max="10507" width="6.42578125" bestFit="1" customWidth="1"/>
    <col min="10508" max="10508" width="6.85546875" bestFit="1" customWidth="1"/>
    <col min="10509" max="10509" width="10.5703125" bestFit="1" customWidth="1"/>
    <col min="10510" max="10510" width="13.5703125" bestFit="1" customWidth="1"/>
    <col min="10511" max="10511" width="6.5703125" bestFit="1" customWidth="1"/>
    <col min="10512" max="10513" width="6.42578125" bestFit="1" customWidth="1"/>
    <col min="10514" max="10514" width="6" bestFit="1" customWidth="1"/>
    <col min="10515" max="10515" width="9.7109375" bestFit="1" customWidth="1"/>
    <col min="10516" max="10516" width="12.5703125" bestFit="1" customWidth="1"/>
    <col min="10517" max="10517" width="5.7109375" bestFit="1" customWidth="1"/>
    <col min="10518" max="10519" width="5.5703125" bestFit="1" customWidth="1"/>
    <col min="10520" max="10520" width="6" bestFit="1" customWidth="1"/>
    <col min="10521" max="10521" width="9.85546875" bestFit="1" customWidth="1"/>
    <col min="10522" max="10522" width="12.140625" bestFit="1" customWidth="1"/>
    <col min="10523" max="10523" width="5.7109375" bestFit="1" customWidth="1"/>
    <col min="10524" max="10525" width="5.5703125" bestFit="1" customWidth="1"/>
    <col min="10526" max="10526" width="6" bestFit="1" customWidth="1"/>
    <col min="10527" max="10527" width="9.85546875" bestFit="1" customWidth="1"/>
    <col min="10528" max="10528" width="12.140625" bestFit="1" customWidth="1"/>
    <col min="10529" max="10529" width="5.7109375" bestFit="1" customWidth="1"/>
    <col min="10530" max="10531" width="5.5703125" bestFit="1" customWidth="1"/>
    <col min="10753" max="10753" width="3.42578125" customWidth="1"/>
    <col min="10754" max="10754" width="10.140625" bestFit="1" customWidth="1"/>
    <col min="10755" max="10755" width="4.42578125" bestFit="1" customWidth="1"/>
    <col min="10756" max="10756" width="12.85546875" bestFit="1" customWidth="1"/>
    <col min="10757" max="10757" width="6.85546875" bestFit="1" customWidth="1"/>
    <col min="10758" max="10758" width="10.5703125" bestFit="1" customWidth="1"/>
    <col min="10759" max="10759" width="13.5703125" bestFit="1" customWidth="1"/>
    <col min="10760" max="10760" width="12" bestFit="1" customWidth="1"/>
    <col min="10761" max="10761" width="6.5703125" bestFit="1" customWidth="1"/>
    <col min="10762" max="10762" width="7.5703125" bestFit="1" customWidth="1"/>
    <col min="10763" max="10763" width="6.42578125" bestFit="1" customWidth="1"/>
    <col min="10764" max="10764" width="6.85546875" bestFit="1" customWidth="1"/>
    <col min="10765" max="10765" width="10.5703125" bestFit="1" customWidth="1"/>
    <col min="10766" max="10766" width="13.5703125" bestFit="1" customWidth="1"/>
    <col min="10767" max="10767" width="6.5703125" bestFit="1" customWidth="1"/>
    <col min="10768" max="10769" width="6.42578125" bestFit="1" customWidth="1"/>
    <col min="10770" max="10770" width="6" bestFit="1" customWidth="1"/>
    <col min="10771" max="10771" width="9.7109375" bestFit="1" customWidth="1"/>
    <col min="10772" max="10772" width="12.5703125" bestFit="1" customWidth="1"/>
    <col min="10773" max="10773" width="5.7109375" bestFit="1" customWidth="1"/>
    <col min="10774" max="10775" width="5.5703125" bestFit="1" customWidth="1"/>
    <col min="10776" max="10776" width="6" bestFit="1" customWidth="1"/>
    <col min="10777" max="10777" width="9.85546875" bestFit="1" customWidth="1"/>
    <col min="10778" max="10778" width="12.140625" bestFit="1" customWidth="1"/>
    <col min="10779" max="10779" width="5.7109375" bestFit="1" customWidth="1"/>
    <col min="10780" max="10781" width="5.5703125" bestFit="1" customWidth="1"/>
    <col min="10782" max="10782" width="6" bestFit="1" customWidth="1"/>
    <col min="10783" max="10783" width="9.85546875" bestFit="1" customWidth="1"/>
    <col min="10784" max="10784" width="12.140625" bestFit="1" customWidth="1"/>
    <col min="10785" max="10785" width="5.7109375" bestFit="1" customWidth="1"/>
    <col min="10786" max="10787" width="5.5703125" bestFit="1" customWidth="1"/>
    <col min="11009" max="11009" width="3.42578125" customWidth="1"/>
    <col min="11010" max="11010" width="10.140625" bestFit="1" customWidth="1"/>
    <col min="11011" max="11011" width="4.42578125" bestFit="1" customWidth="1"/>
    <col min="11012" max="11012" width="12.85546875" bestFit="1" customWidth="1"/>
    <col min="11013" max="11013" width="6.85546875" bestFit="1" customWidth="1"/>
    <col min="11014" max="11014" width="10.5703125" bestFit="1" customWidth="1"/>
    <col min="11015" max="11015" width="13.5703125" bestFit="1" customWidth="1"/>
    <col min="11016" max="11016" width="12" bestFit="1" customWidth="1"/>
    <col min="11017" max="11017" width="6.5703125" bestFit="1" customWidth="1"/>
    <col min="11018" max="11018" width="7.5703125" bestFit="1" customWidth="1"/>
    <col min="11019" max="11019" width="6.42578125" bestFit="1" customWidth="1"/>
    <col min="11020" max="11020" width="6.85546875" bestFit="1" customWidth="1"/>
    <col min="11021" max="11021" width="10.5703125" bestFit="1" customWidth="1"/>
    <col min="11022" max="11022" width="13.5703125" bestFit="1" customWidth="1"/>
    <col min="11023" max="11023" width="6.5703125" bestFit="1" customWidth="1"/>
    <col min="11024" max="11025" width="6.42578125" bestFit="1" customWidth="1"/>
    <col min="11026" max="11026" width="6" bestFit="1" customWidth="1"/>
    <col min="11027" max="11027" width="9.7109375" bestFit="1" customWidth="1"/>
    <col min="11028" max="11028" width="12.5703125" bestFit="1" customWidth="1"/>
    <col min="11029" max="11029" width="5.7109375" bestFit="1" customWidth="1"/>
    <col min="11030" max="11031" width="5.5703125" bestFit="1" customWidth="1"/>
    <col min="11032" max="11032" width="6" bestFit="1" customWidth="1"/>
    <col min="11033" max="11033" width="9.85546875" bestFit="1" customWidth="1"/>
    <col min="11034" max="11034" width="12.140625" bestFit="1" customWidth="1"/>
    <col min="11035" max="11035" width="5.7109375" bestFit="1" customWidth="1"/>
    <col min="11036" max="11037" width="5.5703125" bestFit="1" customWidth="1"/>
    <col min="11038" max="11038" width="6" bestFit="1" customWidth="1"/>
    <col min="11039" max="11039" width="9.85546875" bestFit="1" customWidth="1"/>
    <col min="11040" max="11040" width="12.140625" bestFit="1" customWidth="1"/>
    <col min="11041" max="11041" width="5.7109375" bestFit="1" customWidth="1"/>
    <col min="11042" max="11043" width="5.5703125" bestFit="1" customWidth="1"/>
    <col min="11265" max="11265" width="3.42578125" customWidth="1"/>
    <col min="11266" max="11266" width="10.140625" bestFit="1" customWidth="1"/>
    <col min="11267" max="11267" width="4.42578125" bestFit="1" customWidth="1"/>
    <col min="11268" max="11268" width="12.85546875" bestFit="1" customWidth="1"/>
    <col min="11269" max="11269" width="6.85546875" bestFit="1" customWidth="1"/>
    <col min="11270" max="11270" width="10.5703125" bestFit="1" customWidth="1"/>
    <col min="11271" max="11271" width="13.5703125" bestFit="1" customWidth="1"/>
    <col min="11272" max="11272" width="12" bestFit="1" customWidth="1"/>
    <col min="11273" max="11273" width="6.5703125" bestFit="1" customWidth="1"/>
    <col min="11274" max="11274" width="7.5703125" bestFit="1" customWidth="1"/>
    <col min="11275" max="11275" width="6.42578125" bestFit="1" customWidth="1"/>
    <col min="11276" max="11276" width="6.85546875" bestFit="1" customWidth="1"/>
    <col min="11277" max="11277" width="10.5703125" bestFit="1" customWidth="1"/>
    <col min="11278" max="11278" width="13.5703125" bestFit="1" customWidth="1"/>
    <col min="11279" max="11279" width="6.5703125" bestFit="1" customWidth="1"/>
    <col min="11280" max="11281" width="6.42578125" bestFit="1" customWidth="1"/>
    <col min="11282" max="11282" width="6" bestFit="1" customWidth="1"/>
    <col min="11283" max="11283" width="9.7109375" bestFit="1" customWidth="1"/>
    <col min="11284" max="11284" width="12.5703125" bestFit="1" customWidth="1"/>
    <col min="11285" max="11285" width="5.7109375" bestFit="1" customWidth="1"/>
    <col min="11286" max="11287" width="5.5703125" bestFit="1" customWidth="1"/>
    <col min="11288" max="11288" width="6" bestFit="1" customWidth="1"/>
    <col min="11289" max="11289" width="9.85546875" bestFit="1" customWidth="1"/>
    <col min="11290" max="11290" width="12.140625" bestFit="1" customWidth="1"/>
    <col min="11291" max="11291" width="5.7109375" bestFit="1" customWidth="1"/>
    <col min="11292" max="11293" width="5.5703125" bestFit="1" customWidth="1"/>
    <col min="11294" max="11294" width="6" bestFit="1" customWidth="1"/>
    <col min="11295" max="11295" width="9.85546875" bestFit="1" customWidth="1"/>
    <col min="11296" max="11296" width="12.140625" bestFit="1" customWidth="1"/>
    <col min="11297" max="11297" width="5.7109375" bestFit="1" customWidth="1"/>
    <col min="11298" max="11299" width="5.5703125" bestFit="1" customWidth="1"/>
    <col min="11521" max="11521" width="3.42578125" customWidth="1"/>
    <col min="11522" max="11522" width="10.140625" bestFit="1" customWidth="1"/>
    <col min="11523" max="11523" width="4.42578125" bestFit="1" customWidth="1"/>
    <col min="11524" max="11524" width="12.85546875" bestFit="1" customWidth="1"/>
    <col min="11525" max="11525" width="6.85546875" bestFit="1" customWidth="1"/>
    <col min="11526" max="11526" width="10.5703125" bestFit="1" customWidth="1"/>
    <col min="11527" max="11527" width="13.5703125" bestFit="1" customWidth="1"/>
    <col min="11528" max="11528" width="12" bestFit="1" customWidth="1"/>
    <col min="11529" max="11529" width="6.5703125" bestFit="1" customWidth="1"/>
    <col min="11530" max="11530" width="7.5703125" bestFit="1" customWidth="1"/>
    <col min="11531" max="11531" width="6.42578125" bestFit="1" customWidth="1"/>
    <col min="11532" max="11532" width="6.85546875" bestFit="1" customWidth="1"/>
    <col min="11533" max="11533" width="10.5703125" bestFit="1" customWidth="1"/>
    <col min="11534" max="11534" width="13.5703125" bestFit="1" customWidth="1"/>
    <col min="11535" max="11535" width="6.5703125" bestFit="1" customWidth="1"/>
    <col min="11536" max="11537" width="6.42578125" bestFit="1" customWidth="1"/>
    <col min="11538" max="11538" width="6" bestFit="1" customWidth="1"/>
    <col min="11539" max="11539" width="9.7109375" bestFit="1" customWidth="1"/>
    <col min="11540" max="11540" width="12.5703125" bestFit="1" customWidth="1"/>
    <col min="11541" max="11541" width="5.7109375" bestFit="1" customWidth="1"/>
    <col min="11542" max="11543" width="5.5703125" bestFit="1" customWidth="1"/>
    <col min="11544" max="11544" width="6" bestFit="1" customWidth="1"/>
    <col min="11545" max="11545" width="9.85546875" bestFit="1" customWidth="1"/>
    <col min="11546" max="11546" width="12.140625" bestFit="1" customWidth="1"/>
    <col min="11547" max="11547" width="5.7109375" bestFit="1" customWidth="1"/>
    <col min="11548" max="11549" width="5.5703125" bestFit="1" customWidth="1"/>
    <col min="11550" max="11550" width="6" bestFit="1" customWidth="1"/>
    <col min="11551" max="11551" width="9.85546875" bestFit="1" customWidth="1"/>
    <col min="11552" max="11552" width="12.140625" bestFit="1" customWidth="1"/>
    <col min="11553" max="11553" width="5.7109375" bestFit="1" customWidth="1"/>
    <col min="11554" max="11555" width="5.5703125" bestFit="1" customWidth="1"/>
    <col min="11777" max="11777" width="3.42578125" customWidth="1"/>
    <col min="11778" max="11778" width="10.140625" bestFit="1" customWidth="1"/>
    <col min="11779" max="11779" width="4.42578125" bestFit="1" customWidth="1"/>
    <col min="11780" max="11780" width="12.85546875" bestFit="1" customWidth="1"/>
    <col min="11781" max="11781" width="6.85546875" bestFit="1" customWidth="1"/>
    <col min="11782" max="11782" width="10.5703125" bestFit="1" customWidth="1"/>
    <col min="11783" max="11783" width="13.5703125" bestFit="1" customWidth="1"/>
    <col min="11784" max="11784" width="12" bestFit="1" customWidth="1"/>
    <col min="11785" max="11785" width="6.5703125" bestFit="1" customWidth="1"/>
    <col min="11786" max="11786" width="7.5703125" bestFit="1" customWidth="1"/>
    <col min="11787" max="11787" width="6.42578125" bestFit="1" customWidth="1"/>
    <col min="11788" max="11788" width="6.85546875" bestFit="1" customWidth="1"/>
    <col min="11789" max="11789" width="10.5703125" bestFit="1" customWidth="1"/>
    <col min="11790" max="11790" width="13.5703125" bestFit="1" customWidth="1"/>
    <col min="11791" max="11791" width="6.5703125" bestFit="1" customWidth="1"/>
    <col min="11792" max="11793" width="6.42578125" bestFit="1" customWidth="1"/>
    <col min="11794" max="11794" width="6" bestFit="1" customWidth="1"/>
    <col min="11795" max="11795" width="9.7109375" bestFit="1" customWidth="1"/>
    <col min="11796" max="11796" width="12.5703125" bestFit="1" customWidth="1"/>
    <col min="11797" max="11797" width="5.7109375" bestFit="1" customWidth="1"/>
    <col min="11798" max="11799" width="5.5703125" bestFit="1" customWidth="1"/>
    <col min="11800" max="11800" width="6" bestFit="1" customWidth="1"/>
    <col min="11801" max="11801" width="9.85546875" bestFit="1" customWidth="1"/>
    <col min="11802" max="11802" width="12.140625" bestFit="1" customWidth="1"/>
    <col min="11803" max="11803" width="5.7109375" bestFit="1" customWidth="1"/>
    <col min="11804" max="11805" width="5.5703125" bestFit="1" customWidth="1"/>
    <col min="11806" max="11806" width="6" bestFit="1" customWidth="1"/>
    <col min="11807" max="11807" width="9.85546875" bestFit="1" customWidth="1"/>
    <col min="11808" max="11808" width="12.140625" bestFit="1" customWidth="1"/>
    <col min="11809" max="11809" width="5.7109375" bestFit="1" customWidth="1"/>
    <col min="11810" max="11811" width="5.5703125" bestFit="1" customWidth="1"/>
    <col min="12033" max="12033" width="3.42578125" customWidth="1"/>
    <col min="12034" max="12034" width="10.140625" bestFit="1" customWidth="1"/>
    <col min="12035" max="12035" width="4.42578125" bestFit="1" customWidth="1"/>
    <col min="12036" max="12036" width="12.85546875" bestFit="1" customWidth="1"/>
    <col min="12037" max="12037" width="6.85546875" bestFit="1" customWidth="1"/>
    <col min="12038" max="12038" width="10.5703125" bestFit="1" customWidth="1"/>
    <col min="12039" max="12039" width="13.5703125" bestFit="1" customWidth="1"/>
    <col min="12040" max="12040" width="12" bestFit="1" customWidth="1"/>
    <col min="12041" max="12041" width="6.5703125" bestFit="1" customWidth="1"/>
    <col min="12042" max="12042" width="7.5703125" bestFit="1" customWidth="1"/>
    <col min="12043" max="12043" width="6.42578125" bestFit="1" customWidth="1"/>
    <col min="12044" max="12044" width="6.85546875" bestFit="1" customWidth="1"/>
    <col min="12045" max="12045" width="10.5703125" bestFit="1" customWidth="1"/>
    <col min="12046" max="12046" width="13.5703125" bestFit="1" customWidth="1"/>
    <col min="12047" max="12047" width="6.5703125" bestFit="1" customWidth="1"/>
    <col min="12048" max="12049" width="6.42578125" bestFit="1" customWidth="1"/>
    <col min="12050" max="12050" width="6" bestFit="1" customWidth="1"/>
    <col min="12051" max="12051" width="9.7109375" bestFit="1" customWidth="1"/>
    <col min="12052" max="12052" width="12.5703125" bestFit="1" customWidth="1"/>
    <col min="12053" max="12053" width="5.7109375" bestFit="1" customWidth="1"/>
    <col min="12054" max="12055" width="5.5703125" bestFit="1" customWidth="1"/>
    <col min="12056" max="12056" width="6" bestFit="1" customWidth="1"/>
    <col min="12057" max="12057" width="9.85546875" bestFit="1" customWidth="1"/>
    <col min="12058" max="12058" width="12.140625" bestFit="1" customWidth="1"/>
    <col min="12059" max="12059" width="5.7109375" bestFit="1" customWidth="1"/>
    <col min="12060" max="12061" width="5.5703125" bestFit="1" customWidth="1"/>
    <col min="12062" max="12062" width="6" bestFit="1" customWidth="1"/>
    <col min="12063" max="12063" width="9.85546875" bestFit="1" customWidth="1"/>
    <col min="12064" max="12064" width="12.140625" bestFit="1" customWidth="1"/>
    <col min="12065" max="12065" width="5.7109375" bestFit="1" customWidth="1"/>
    <col min="12066" max="12067" width="5.5703125" bestFit="1" customWidth="1"/>
    <col min="12289" max="12289" width="3.42578125" customWidth="1"/>
    <col min="12290" max="12290" width="10.140625" bestFit="1" customWidth="1"/>
    <col min="12291" max="12291" width="4.42578125" bestFit="1" customWidth="1"/>
    <col min="12292" max="12292" width="12.85546875" bestFit="1" customWidth="1"/>
    <col min="12293" max="12293" width="6.85546875" bestFit="1" customWidth="1"/>
    <col min="12294" max="12294" width="10.5703125" bestFit="1" customWidth="1"/>
    <col min="12295" max="12295" width="13.5703125" bestFit="1" customWidth="1"/>
    <col min="12296" max="12296" width="12" bestFit="1" customWidth="1"/>
    <col min="12297" max="12297" width="6.5703125" bestFit="1" customWidth="1"/>
    <col min="12298" max="12298" width="7.5703125" bestFit="1" customWidth="1"/>
    <col min="12299" max="12299" width="6.42578125" bestFit="1" customWidth="1"/>
    <col min="12300" max="12300" width="6.85546875" bestFit="1" customWidth="1"/>
    <col min="12301" max="12301" width="10.5703125" bestFit="1" customWidth="1"/>
    <col min="12302" max="12302" width="13.5703125" bestFit="1" customWidth="1"/>
    <col min="12303" max="12303" width="6.5703125" bestFit="1" customWidth="1"/>
    <col min="12304" max="12305" width="6.42578125" bestFit="1" customWidth="1"/>
    <col min="12306" max="12306" width="6" bestFit="1" customWidth="1"/>
    <col min="12307" max="12307" width="9.7109375" bestFit="1" customWidth="1"/>
    <col min="12308" max="12308" width="12.5703125" bestFit="1" customWidth="1"/>
    <col min="12309" max="12309" width="5.7109375" bestFit="1" customWidth="1"/>
    <col min="12310" max="12311" width="5.5703125" bestFit="1" customWidth="1"/>
    <col min="12312" max="12312" width="6" bestFit="1" customWidth="1"/>
    <col min="12313" max="12313" width="9.85546875" bestFit="1" customWidth="1"/>
    <col min="12314" max="12314" width="12.140625" bestFit="1" customWidth="1"/>
    <col min="12315" max="12315" width="5.7109375" bestFit="1" customWidth="1"/>
    <col min="12316" max="12317" width="5.5703125" bestFit="1" customWidth="1"/>
    <col min="12318" max="12318" width="6" bestFit="1" customWidth="1"/>
    <col min="12319" max="12319" width="9.85546875" bestFit="1" customWidth="1"/>
    <col min="12320" max="12320" width="12.140625" bestFit="1" customWidth="1"/>
    <col min="12321" max="12321" width="5.7109375" bestFit="1" customWidth="1"/>
    <col min="12322" max="12323" width="5.5703125" bestFit="1" customWidth="1"/>
    <col min="12545" max="12545" width="3.42578125" customWidth="1"/>
    <col min="12546" max="12546" width="10.140625" bestFit="1" customWidth="1"/>
    <col min="12547" max="12547" width="4.42578125" bestFit="1" customWidth="1"/>
    <col min="12548" max="12548" width="12.85546875" bestFit="1" customWidth="1"/>
    <col min="12549" max="12549" width="6.85546875" bestFit="1" customWidth="1"/>
    <col min="12550" max="12550" width="10.5703125" bestFit="1" customWidth="1"/>
    <col min="12551" max="12551" width="13.5703125" bestFit="1" customWidth="1"/>
    <col min="12552" max="12552" width="12" bestFit="1" customWidth="1"/>
    <col min="12553" max="12553" width="6.5703125" bestFit="1" customWidth="1"/>
    <col min="12554" max="12554" width="7.5703125" bestFit="1" customWidth="1"/>
    <col min="12555" max="12555" width="6.42578125" bestFit="1" customWidth="1"/>
    <col min="12556" max="12556" width="6.85546875" bestFit="1" customWidth="1"/>
    <col min="12557" max="12557" width="10.5703125" bestFit="1" customWidth="1"/>
    <col min="12558" max="12558" width="13.5703125" bestFit="1" customWidth="1"/>
    <col min="12559" max="12559" width="6.5703125" bestFit="1" customWidth="1"/>
    <col min="12560" max="12561" width="6.42578125" bestFit="1" customWidth="1"/>
    <col min="12562" max="12562" width="6" bestFit="1" customWidth="1"/>
    <col min="12563" max="12563" width="9.7109375" bestFit="1" customWidth="1"/>
    <col min="12564" max="12564" width="12.5703125" bestFit="1" customWidth="1"/>
    <col min="12565" max="12565" width="5.7109375" bestFit="1" customWidth="1"/>
    <col min="12566" max="12567" width="5.5703125" bestFit="1" customWidth="1"/>
    <col min="12568" max="12568" width="6" bestFit="1" customWidth="1"/>
    <col min="12569" max="12569" width="9.85546875" bestFit="1" customWidth="1"/>
    <col min="12570" max="12570" width="12.140625" bestFit="1" customWidth="1"/>
    <col min="12571" max="12571" width="5.7109375" bestFit="1" customWidth="1"/>
    <col min="12572" max="12573" width="5.5703125" bestFit="1" customWidth="1"/>
    <col min="12574" max="12574" width="6" bestFit="1" customWidth="1"/>
    <col min="12575" max="12575" width="9.85546875" bestFit="1" customWidth="1"/>
    <col min="12576" max="12576" width="12.140625" bestFit="1" customWidth="1"/>
    <col min="12577" max="12577" width="5.7109375" bestFit="1" customWidth="1"/>
    <col min="12578" max="12579" width="5.5703125" bestFit="1" customWidth="1"/>
    <col min="12801" max="12801" width="3.42578125" customWidth="1"/>
    <col min="12802" max="12802" width="10.140625" bestFit="1" customWidth="1"/>
    <col min="12803" max="12803" width="4.42578125" bestFit="1" customWidth="1"/>
    <col min="12804" max="12804" width="12.85546875" bestFit="1" customWidth="1"/>
    <col min="12805" max="12805" width="6.85546875" bestFit="1" customWidth="1"/>
    <col min="12806" max="12806" width="10.5703125" bestFit="1" customWidth="1"/>
    <col min="12807" max="12807" width="13.5703125" bestFit="1" customWidth="1"/>
    <col min="12808" max="12808" width="12" bestFit="1" customWidth="1"/>
    <col min="12809" max="12809" width="6.5703125" bestFit="1" customWidth="1"/>
    <col min="12810" max="12810" width="7.5703125" bestFit="1" customWidth="1"/>
    <col min="12811" max="12811" width="6.42578125" bestFit="1" customWidth="1"/>
    <col min="12812" max="12812" width="6.85546875" bestFit="1" customWidth="1"/>
    <col min="12813" max="12813" width="10.5703125" bestFit="1" customWidth="1"/>
    <col min="12814" max="12814" width="13.5703125" bestFit="1" customWidth="1"/>
    <col min="12815" max="12815" width="6.5703125" bestFit="1" customWidth="1"/>
    <col min="12816" max="12817" width="6.42578125" bestFit="1" customWidth="1"/>
    <col min="12818" max="12818" width="6" bestFit="1" customWidth="1"/>
    <col min="12819" max="12819" width="9.7109375" bestFit="1" customWidth="1"/>
    <col min="12820" max="12820" width="12.5703125" bestFit="1" customWidth="1"/>
    <col min="12821" max="12821" width="5.7109375" bestFit="1" customWidth="1"/>
    <col min="12822" max="12823" width="5.5703125" bestFit="1" customWidth="1"/>
    <col min="12824" max="12824" width="6" bestFit="1" customWidth="1"/>
    <col min="12825" max="12825" width="9.85546875" bestFit="1" customWidth="1"/>
    <col min="12826" max="12826" width="12.140625" bestFit="1" customWidth="1"/>
    <col min="12827" max="12827" width="5.7109375" bestFit="1" customWidth="1"/>
    <col min="12828" max="12829" width="5.5703125" bestFit="1" customWidth="1"/>
    <col min="12830" max="12830" width="6" bestFit="1" customWidth="1"/>
    <col min="12831" max="12831" width="9.85546875" bestFit="1" customWidth="1"/>
    <col min="12832" max="12832" width="12.140625" bestFit="1" customWidth="1"/>
    <col min="12833" max="12833" width="5.7109375" bestFit="1" customWidth="1"/>
    <col min="12834" max="12835" width="5.5703125" bestFit="1" customWidth="1"/>
    <col min="13057" max="13057" width="3.42578125" customWidth="1"/>
    <col min="13058" max="13058" width="10.140625" bestFit="1" customWidth="1"/>
    <col min="13059" max="13059" width="4.42578125" bestFit="1" customWidth="1"/>
    <col min="13060" max="13060" width="12.85546875" bestFit="1" customWidth="1"/>
    <col min="13061" max="13061" width="6.85546875" bestFit="1" customWidth="1"/>
    <col min="13062" max="13062" width="10.5703125" bestFit="1" customWidth="1"/>
    <col min="13063" max="13063" width="13.5703125" bestFit="1" customWidth="1"/>
    <col min="13064" max="13064" width="12" bestFit="1" customWidth="1"/>
    <col min="13065" max="13065" width="6.5703125" bestFit="1" customWidth="1"/>
    <col min="13066" max="13066" width="7.5703125" bestFit="1" customWidth="1"/>
    <col min="13067" max="13067" width="6.42578125" bestFit="1" customWidth="1"/>
    <col min="13068" max="13068" width="6.85546875" bestFit="1" customWidth="1"/>
    <col min="13069" max="13069" width="10.5703125" bestFit="1" customWidth="1"/>
    <col min="13070" max="13070" width="13.5703125" bestFit="1" customWidth="1"/>
    <col min="13071" max="13071" width="6.5703125" bestFit="1" customWidth="1"/>
    <col min="13072" max="13073" width="6.42578125" bestFit="1" customWidth="1"/>
    <col min="13074" max="13074" width="6" bestFit="1" customWidth="1"/>
    <col min="13075" max="13075" width="9.7109375" bestFit="1" customWidth="1"/>
    <col min="13076" max="13076" width="12.5703125" bestFit="1" customWidth="1"/>
    <col min="13077" max="13077" width="5.7109375" bestFit="1" customWidth="1"/>
    <col min="13078" max="13079" width="5.5703125" bestFit="1" customWidth="1"/>
    <col min="13080" max="13080" width="6" bestFit="1" customWidth="1"/>
    <col min="13081" max="13081" width="9.85546875" bestFit="1" customWidth="1"/>
    <col min="13082" max="13082" width="12.140625" bestFit="1" customWidth="1"/>
    <col min="13083" max="13083" width="5.7109375" bestFit="1" customWidth="1"/>
    <col min="13084" max="13085" width="5.5703125" bestFit="1" customWidth="1"/>
    <col min="13086" max="13086" width="6" bestFit="1" customWidth="1"/>
    <col min="13087" max="13087" width="9.85546875" bestFit="1" customWidth="1"/>
    <col min="13088" max="13088" width="12.140625" bestFit="1" customWidth="1"/>
    <col min="13089" max="13089" width="5.7109375" bestFit="1" customWidth="1"/>
    <col min="13090" max="13091" width="5.5703125" bestFit="1" customWidth="1"/>
    <col min="13313" max="13313" width="3.42578125" customWidth="1"/>
    <col min="13314" max="13314" width="10.140625" bestFit="1" customWidth="1"/>
    <col min="13315" max="13315" width="4.42578125" bestFit="1" customWidth="1"/>
    <col min="13316" max="13316" width="12.85546875" bestFit="1" customWidth="1"/>
    <col min="13317" max="13317" width="6.85546875" bestFit="1" customWidth="1"/>
    <col min="13318" max="13318" width="10.5703125" bestFit="1" customWidth="1"/>
    <col min="13319" max="13319" width="13.5703125" bestFit="1" customWidth="1"/>
    <col min="13320" max="13320" width="12" bestFit="1" customWidth="1"/>
    <col min="13321" max="13321" width="6.5703125" bestFit="1" customWidth="1"/>
    <col min="13322" max="13322" width="7.5703125" bestFit="1" customWidth="1"/>
    <col min="13323" max="13323" width="6.42578125" bestFit="1" customWidth="1"/>
    <col min="13324" max="13324" width="6.85546875" bestFit="1" customWidth="1"/>
    <col min="13325" max="13325" width="10.5703125" bestFit="1" customWidth="1"/>
    <col min="13326" max="13326" width="13.5703125" bestFit="1" customWidth="1"/>
    <col min="13327" max="13327" width="6.5703125" bestFit="1" customWidth="1"/>
    <col min="13328" max="13329" width="6.42578125" bestFit="1" customWidth="1"/>
    <col min="13330" max="13330" width="6" bestFit="1" customWidth="1"/>
    <col min="13331" max="13331" width="9.7109375" bestFit="1" customWidth="1"/>
    <col min="13332" max="13332" width="12.5703125" bestFit="1" customWidth="1"/>
    <col min="13333" max="13333" width="5.7109375" bestFit="1" customWidth="1"/>
    <col min="13334" max="13335" width="5.5703125" bestFit="1" customWidth="1"/>
    <col min="13336" max="13336" width="6" bestFit="1" customWidth="1"/>
    <col min="13337" max="13337" width="9.85546875" bestFit="1" customWidth="1"/>
    <col min="13338" max="13338" width="12.140625" bestFit="1" customWidth="1"/>
    <col min="13339" max="13339" width="5.7109375" bestFit="1" customWidth="1"/>
    <col min="13340" max="13341" width="5.5703125" bestFit="1" customWidth="1"/>
    <col min="13342" max="13342" width="6" bestFit="1" customWidth="1"/>
    <col min="13343" max="13343" width="9.85546875" bestFit="1" customWidth="1"/>
    <col min="13344" max="13344" width="12.140625" bestFit="1" customWidth="1"/>
    <col min="13345" max="13345" width="5.7109375" bestFit="1" customWidth="1"/>
    <col min="13346" max="13347" width="5.5703125" bestFit="1" customWidth="1"/>
    <col min="13569" max="13569" width="3.42578125" customWidth="1"/>
    <col min="13570" max="13570" width="10.140625" bestFit="1" customWidth="1"/>
    <col min="13571" max="13571" width="4.42578125" bestFit="1" customWidth="1"/>
    <col min="13572" max="13572" width="12.85546875" bestFit="1" customWidth="1"/>
    <col min="13573" max="13573" width="6.85546875" bestFit="1" customWidth="1"/>
    <col min="13574" max="13574" width="10.5703125" bestFit="1" customWidth="1"/>
    <col min="13575" max="13575" width="13.5703125" bestFit="1" customWidth="1"/>
    <col min="13576" max="13576" width="12" bestFit="1" customWidth="1"/>
    <col min="13577" max="13577" width="6.5703125" bestFit="1" customWidth="1"/>
    <col min="13578" max="13578" width="7.5703125" bestFit="1" customWidth="1"/>
    <col min="13579" max="13579" width="6.42578125" bestFit="1" customWidth="1"/>
    <col min="13580" max="13580" width="6.85546875" bestFit="1" customWidth="1"/>
    <col min="13581" max="13581" width="10.5703125" bestFit="1" customWidth="1"/>
    <col min="13582" max="13582" width="13.5703125" bestFit="1" customWidth="1"/>
    <col min="13583" max="13583" width="6.5703125" bestFit="1" customWidth="1"/>
    <col min="13584" max="13585" width="6.42578125" bestFit="1" customWidth="1"/>
    <col min="13586" max="13586" width="6" bestFit="1" customWidth="1"/>
    <col min="13587" max="13587" width="9.7109375" bestFit="1" customWidth="1"/>
    <col min="13588" max="13588" width="12.5703125" bestFit="1" customWidth="1"/>
    <col min="13589" max="13589" width="5.7109375" bestFit="1" customWidth="1"/>
    <col min="13590" max="13591" width="5.5703125" bestFit="1" customWidth="1"/>
    <col min="13592" max="13592" width="6" bestFit="1" customWidth="1"/>
    <col min="13593" max="13593" width="9.85546875" bestFit="1" customWidth="1"/>
    <col min="13594" max="13594" width="12.140625" bestFit="1" customWidth="1"/>
    <col min="13595" max="13595" width="5.7109375" bestFit="1" customWidth="1"/>
    <col min="13596" max="13597" width="5.5703125" bestFit="1" customWidth="1"/>
    <col min="13598" max="13598" width="6" bestFit="1" customWidth="1"/>
    <col min="13599" max="13599" width="9.85546875" bestFit="1" customWidth="1"/>
    <col min="13600" max="13600" width="12.140625" bestFit="1" customWidth="1"/>
    <col min="13601" max="13601" width="5.7109375" bestFit="1" customWidth="1"/>
    <col min="13602" max="13603" width="5.5703125" bestFit="1" customWidth="1"/>
    <col min="13825" max="13825" width="3.42578125" customWidth="1"/>
    <col min="13826" max="13826" width="10.140625" bestFit="1" customWidth="1"/>
    <col min="13827" max="13827" width="4.42578125" bestFit="1" customWidth="1"/>
    <col min="13828" max="13828" width="12.85546875" bestFit="1" customWidth="1"/>
    <col min="13829" max="13829" width="6.85546875" bestFit="1" customWidth="1"/>
    <col min="13830" max="13830" width="10.5703125" bestFit="1" customWidth="1"/>
    <col min="13831" max="13831" width="13.5703125" bestFit="1" customWidth="1"/>
    <col min="13832" max="13832" width="12" bestFit="1" customWidth="1"/>
    <col min="13833" max="13833" width="6.5703125" bestFit="1" customWidth="1"/>
    <col min="13834" max="13834" width="7.5703125" bestFit="1" customWidth="1"/>
    <col min="13835" max="13835" width="6.42578125" bestFit="1" customWidth="1"/>
    <col min="13836" max="13836" width="6.85546875" bestFit="1" customWidth="1"/>
    <col min="13837" max="13837" width="10.5703125" bestFit="1" customWidth="1"/>
    <col min="13838" max="13838" width="13.5703125" bestFit="1" customWidth="1"/>
    <col min="13839" max="13839" width="6.5703125" bestFit="1" customWidth="1"/>
    <col min="13840" max="13841" width="6.42578125" bestFit="1" customWidth="1"/>
    <col min="13842" max="13842" width="6" bestFit="1" customWidth="1"/>
    <col min="13843" max="13843" width="9.7109375" bestFit="1" customWidth="1"/>
    <col min="13844" max="13844" width="12.5703125" bestFit="1" customWidth="1"/>
    <col min="13845" max="13845" width="5.7109375" bestFit="1" customWidth="1"/>
    <col min="13846" max="13847" width="5.5703125" bestFit="1" customWidth="1"/>
    <col min="13848" max="13848" width="6" bestFit="1" customWidth="1"/>
    <col min="13849" max="13849" width="9.85546875" bestFit="1" customWidth="1"/>
    <col min="13850" max="13850" width="12.140625" bestFit="1" customWidth="1"/>
    <col min="13851" max="13851" width="5.7109375" bestFit="1" customWidth="1"/>
    <col min="13852" max="13853" width="5.5703125" bestFit="1" customWidth="1"/>
    <col min="13854" max="13854" width="6" bestFit="1" customWidth="1"/>
    <col min="13855" max="13855" width="9.85546875" bestFit="1" customWidth="1"/>
    <col min="13856" max="13856" width="12.140625" bestFit="1" customWidth="1"/>
    <col min="13857" max="13857" width="5.7109375" bestFit="1" customWidth="1"/>
    <col min="13858" max="13859" width="5.5703125" bestFit="1" customWidth="1"/>
    <col min="14081" max="14081" width="3.42578125" customWidth="1"/>
    <col min="14082" max="14082" width="10.140625" bestFit="1" customWidth="1"/>
    <col min="14083" max="14083" width="4.42578125" bestFit="1" customWidth="1"/>
    <col min="14084" max="14084" width="12.85546875" bestFit="1" customWidth="1"/>
    <col min="14085" max="14085" width="6.85546875" bestFit="1" customWidth="1"/>
    <col min="14086" max="14086" width="10.5703125" bestFit="1" customWidth="1"/>
    <col min="14087" max="14087" width="13.5703125" bestFit="1" customWidth="1"/>
    <col min="14088" max="14088" width="12" bestFit="1" customWidth="1"/>
    <col min="14089" max="14089" width="6.5703125" bestFit="1" customWidth="1"/>
    <col min="14090" max="14090" width="7.5703125" bestFit="1" customWidth="1"/>
    <col min="14091" max="14091" width="6.42578125" bestFit="1" customWidth="1"/>
    <col min="14092" max="14092" width="6.85546875" bestFit="1" customWidth="1"/>
    <col min="14093" max="14093" width="10.5703125" bestFit="1" customWidth="1"/>
    <col min="14094" max="14094" width="13.5703125" bestFit="1" customWidth="1"/>
    <col min="14095" max="14095" width="6.5703125" bestFit="1" customWidth="1"/>
    <col min="14096" max="14097" width="6.42578125" bestFit="1" customWidth="1"/>
    <col min="14098" max="14098" width="6" bestFit="1" customWidth="1"/>
    <col min="14099" max="14099" width="9.7109375" bestFit="1" customWidth="1"/>
    <col min="14100" max="14100" width="12.5703125" bestFit="1" customWidth="1"/>
    <col min="14101" max="14101" width="5.7109375" bestFit="1" customWidth="1"/>
    <col min="14102" max="14103" width="5.5703125" bestFit="1" customWidth="1"/>
    <col min="14104" max="14104" width="6" bestFit="1" customWidth="1"/>
    <col min="14105" max="14105" width="9.85546875" bestFit="1" customWidth="1"/>
    <col min="14106" max="14106" width="12.140625" bestFit="1" customWidth="1"/>
    <col min="14107" max="14107" width="5.7109375" bestFit="1" customWidth="1"/>
    <col min="14108" max="14109" width="5.5703125" bestFit="1" customWidth="1"/>
    <col min="14110" max="14110" width="6" bestFit="1" customWidth="1"/>
    <col min="14111" max="14111" width="9.85546875" bestFit="1" customWidth="1"/>
    <col min="14112" max="14112" width="12.140625" bestFit="1" customWidth="1"/>
    <col min="14113" max="14113" width="5.7109375" bestFit="1" customWidth="1"/>
    <col min="14114" max="14115" width="5.5703125" bestFit="1" customWidth="1"/>
    <col min="14337" max="14337" width="3.42578125" customWidth="1"/>
    <col min="14338" max="14338" width="10.140625" bestFit="1" customWidth="1"/>
    <col min="14339" max="14339" width="4.42578125" bestFit="1" customWidth="1"/>
    <col min="14340" max="14340" width="12.85546875" bestFit="1" customWidth="1"/>
    <col min="14341" max="14341" width="6.85546875" bestFit="1" customWidth="1"/>
    <col min="14342" max="14342" width="10.5703125" bestFit="1" customWidth="1"/>
    <col min="14343" max="14343" width="13.5703125" bestFit="1" customWidth="1"/>
    <col min="14344" max="14344" width="12" bestFit="1" customWidth="1"/>
    <col min="14345" max="14345" width="6.5703125" bestFit="1" customWidth="1"/>
    <col min="14346" max="14346" width="7.5703125" bestFit="1" customWidth="1"/>
    <col min="14347" max="14347" width="6.42578125" bestFit="1" customWidth="1"/>
    <col min="14348" max="14348" width="6.85546875" bestFit="1" customWidth="1"/>
    <col min="14349" max="14349" width="10.5703125" bestFit="1" customWidth="1"/>
    <col min="14350" max="14350" width="13.5703125" bestFit="1" customWidth="1"/>
    <col min="14351" max="14351" width="6.5703125" bestFit="1" customWidth="1"/>
    <col min="14352" max="14353" width="6.42578125" bestFit="1" customWidth="1"/>
    <col min="14354" max="14354" width="6" bestFit="1" customWidth="1"/>
    <col min="14355" max="14355" width="9.7109375" bestFit="1" customWidth="1"/>
    <col min="14356" max="14356" width="12.5703125" bestFit="1" customWidth="1"/>
    <col min="14357" max="14357" width="5.7109375" bestFit="1" customWidth="1"/>
    <col min="14358" max="14359" width="5.5703125" bestFit="1" customWidth="1"/>
    <col min="14360" max="14360" width="6" bestFit="1" customWidth="1"/>
    <col min="14361" max="14361" width="9.85546875" bestFit="1" customWidth="1"/>
    <col min="14362" max="14362" width="12.140625" bestFit="1" customWidth="1"/>
    <col min="14363" max="14363" width="5.7109375" bestFit="1" customWidth="1"/>
    <col min="14364" max="14365" width="5.5703125" bestFit="1" customWidth="1"/>
    <col min="14366" max="14366" width="6" bestFit="1" customWidth="1"/>
    <col min="14367" max="14367" width="9.85546875" bestFit="1" customWidth="1"/>
    <col min="14368" max="14368" width="12.140625" bestFit="1" customWidth="1"/>
    <col min="14369" max="14369" width="5.7109375" bestFit="1" customWidth="1"/>
    <col min="14370" max="14371" width="5.5703125" bestFit="1" customWidth="1"/>
    <col min="14593" max="14593" width="3.42578125" customWidth="1"/>
    <col min="14594" max="14594" width="10.140625" bestFit="1" customWidth="1"/>
    <col min="14595" max="14595" width="4.42578125" bestFit="1" customWidth="1"/>
    <col min="14596" max="14596" width="12.85546875" bestFit="1" customWidth="1"/>
    <col min="14597" max="14597" width="6.85546875" bestFit="1" customWidth="1"/>
    <col min="14598" max="14598" width="10.5703125" bestFit="1" customWidth="1"/>
    <col min="14599" max="14599" width="13.5703125" bestFit="1" customWidth="1"/>
    <col min="14600" max="14600" width="12" bestFit="1" customWidth="1"/>
    <col min="14601" max="14601" width="6.5703125" bestFit="1" customWidth="1"/>
    <col min="14602" max="14602" width="7.5703125" bestFit="1" customWidth="1"/>
    <col min="14603" max="14603" width="6.42578125" bestFit="1" customWidth="1"/>
    <col min="14604" max="14604" width="6.85546875" bestFit="1" customWidth="1"/>
    <col min="14605" max="14605" width="10.5703125" bestFit="1" customWidth="1"/>
    <col min="14606" max="14606" width="13.5703125" bestFit="1" customWidth="1"/>
    <col min="14607" max="14607" width="6.5703125" bestFit="1" customWidth="1"/>
    <col min="14608" max="14609" width="6.42578125" bestFit="1" customWidth="1"/>
    <col min="14610" max="14610" width="6" bestFit="1" customWidth="1"/>
    <col min="14611" max="14611" width="9.7109375" bestFit="1" customWidth="1"/>
    <col min="14612" max="14612" width="12.5703125" bestFit="1" customWidth="1"/>
    <col min="14613" max="14613" width="5.7109375" bestFit="1" customWidth="1"/>
    <col min="14614" max="14615" width="5.5703125" bestFit="1" customWidth="1"/>
    <col min="14616" max="14616" width="6" bestFit="1" customWidth="1"/>
    <col min="14617" max="14617" width="9.85546875" bestFit="1" customWidth="1"/>
    <col min="14618" max="14618" width="12.140625" bestFit="1" customWidth="1"/>
    <col min="14619" max="14619" width="5.7109375" bestFit="1" customWidth="1"/>
    <col min="14620" max="14621" width="5.5703125" bestFit="1" customWidth="1"/>
    <col min="14622" max="14622" width="6" bestFit="1" customWidth="1"/>
    <col min="14623" max="14623" width="9.85546875" bestFit="1" customWidth="1"/>
    <col min="14624" max="14624" width="12.140625" bestFit="1" customWidth="1"/>
    <col min="14625" max="14625" width="5.7109375" bestFit="1" customWidth="1"/>
    <col min="14626" max="14627" width="5.5703125" bestFit="1" customWidth="1"/>
    <col min="14849" max="14849" width="3.42578125" customWidth="1"/>
    <col min="14850" max="14850" width="10.140625" bestFit="1" customWidth="1"/>
    <col min="14851" max="14851" width="4.42578125" bestFit="1" customWidth="1"/>
    <col min="14852" max="14852" width="12.85546875" bestFit="1" customWidth="1"/>
    <col min="14853" max="14853" width="6.85546875" bestFit="1" customWidth="1"/>
    <col min="14854" max="14854" width="10.5703125" bestFit="1" customWidth="1"/>
    <col min="14855" max="14855" width="13.5703125" bestFit="1" customWidth="1"/>
    <col min="14856" max="14856" width="12" bestFit="1" customWidth="1"/>
    <col min="14857" max="14857" width="6.5703125" bestFit="1" customWidth="1"/>
    <col min="14858" max="14858" width="7.5703125" bestFit="1" customWidth="1"/>
    <col min="14859" max="14859" width="6.42578125" bestFit="1" customWidth="1"/>
    <col min="14860" max="14860" width="6.85546875" bestFit="1" customWidth="1"/>
    <col min="14861" max="14861" width="10.5703125" bestFit="1" customWidth="1"/>
    <col min="14862" max="14862" width="13.5703125" bestFit="1" customWidth="1"/>
    <col min="14863" max="14863" width="6.5703125" bestFit="1" customWidth="1"/>
    <col min="14864" max="14865" width="6.42578125" bestFit="1" customWidth="1"/>
    <col min="14866" max="14866" width="6" bestFit="1" customWidth="1"/>
    <col min="14867" max="14867" width="9.7109375" bestFit="1" customWidth="1"/>
    <col min="14868" max="14868" width="12.5703125" bestFit="1" customWidth="1"/>
    <col min="14869" max="14869" width="5.7109375" bestFit="1" customWidth="1"/>
    <col min="14870" max="14871" width="5.5703125" bestFit="1" customWidth="1"/>
    <col min="14872" max="14872" width="6" bestFit="1" customWidth="1"/>
    <col min="14873" max="14873" width="9.85546875" bestFit="1" customWidth="1"/>
    <col min="14874" max="14874" width="12.140625" bestFit="1" customWidth="1"/>
    <col min="14875" max="14875" width="5.7109375" bestFit="1" customWidth="1"/>
    <col min="14876" max="14877" width="5.5703125" bestFit="1" customWidth="1"/>
    <col min="14878" max="14878" width="6" bestFit="1" customWidth="1"/>
    <col min="14879" max="14879" width="9.85546875" bestFit="1" customWidth="1"/>
    <col min="14880" max="14880" width="12.140625" bestFit="1" customWidth="1"/>
    <col min="14881" max="14881" width="5.7109375" bestFit="1" customWidth="1"/>
    <col min="14882" max="14883" width="5.5703125" bestFit="1" customWidth="1"/>
    <col min="15105" max="15105" width="3.42578125" customWidth="1"/>
    <col min="15106" max="15106" width="10.140625" bestFit="1" customWidth="1"/>
    <col min="15107" max="15107" width="4.42578125" bestFit="1" customWidth="1"/>
    <col min="15108" max="15108" width="12.85546875" bestFit="1" customWidth="1"/>
    <col min="15109" max="15109" width="6.85546875" bestFit="1" customWidth="1"/>
    <col min="15110" max="15110" width="10.5703125" bestFit="1" customWidth="1"/>
    <col min="15111" max="15111" width="13.5703125" bestFit="1" customWidth="1"/>
    <col min="15112" max="15112" width="12" bestFit="1" customWidth="1"/>
    <col min="15113" max="15113" width="6.5703125" bestFit="1" customWidth="1"/>
    <col min="15114" max="15114" width="7.5703125" bestFit="1" customWidth="1"/>
    <col min="15115" max="15115" width="6.42578125" bestFit="1" customWidth="1"/>
    <col min="15116" max="15116" width="6.85546875" bestFit="1" customWidth="1"/>
    <col min="15117" max="15117" width="10.5703125" bestFit="1" customWidth="1"/>
    <col min="15118" max="15118" width="13.5703125" bestFit="1" customWidth="1"/>
    <col min="15119" max="15119" width="6.5703125" bestFit="1" customWidth="1"/>
    <col min="15120" max="15121" width="6.42578125" bestFit="1" customWidth="1"/>
    <col min="15122" max="15122" width="6" bestFit="1" customWidth="1"/>
    <col min="15123" max="15123" width="9.7109375" bestFit="1" customWidth="1"/>
    <col min="15124" max="15124" width="12.5703125" bestFit="1" customWidth="1"/>
    <col min="15125" max="15125" width="5.7109375" bestFit="1" customWidth="1"/>
    <col min="15126" max="15127" width="5.5703125" bestFit="1" customWidth="1"/>
    <col min="15128" max="15128" width="6" bestFit="1" customWidth="1"/>
    <col min="15129" max="15129" width="9.85546875" bestFit="1" customWidth="1"/>
    <col min="15130" max="15130" width="12.140625" bestFit="1" customWidth="1"/>
    <col min="15131" max="15131" width="5.7109375" bestFit="1" customWidth="1"/>
    <col min="15132" max="15133" width="5.5703125" bestFit="1" customWidth="1"/>
    <col min="15134" max="15134" width="6" bestFit="1" customWidth="1"/>
    <col min="15135" max="15135" width="9.85546875" bestFit="1" customWidth="1"/>
    <col min="15136" max="15136" width="12.140625" bestFit="1" customWidth="1"/>
    <col min="15137" max="15137" width="5.7109375" bestFit="1" customWidth="1"/>
    <col min="15138" max="15139" width="5.5703125" bestFit="1" customWidth="1"/>
    <col min="15361" max="15361" width="3.42578125" customWidth="1"/>
    <col min="15362" max="15362" width="10.140625" bestFit="1" customWidth="1"/>
    <col min="15363" max="15363" width="4.42578125" bestFit="1" customWidth="1"/>
    <col min="15364" max="15364" width="12.85546875" bestFit="1" customWidth="1"/>
    <col min="15365" max="15365" width="6.85546875" bestFit="1" customWidth="1"/>
    <col min="15366" max="15366" width="10.5703125" bestFit="1" customWidth="1"/>
    <col min="15367" max="15367" width="13.5703125" bestFit="1" customWidth="1"/>
    <col min="15368" max="15368" width="12" bestFit="1" customWidth="1"/>
    <col min="15369" max="15369" width="6.5703125" bestFit="1" customWidth="1"/>
    <col min="15370" max="15370" width="7.5703125" bestFit="1" customWidth="1"/>
    <col min="15371" max="15371" width="6.42578125" bestFit="1" customWidth="1"/>
    <col min="15372" max="15372" width="6.85546875" bestFit="1" customWidth="1"/>
    <col min="15373" max="15373" width="10.5703125" bestFit="1" customWidth="1"/>
    <col min="15374" max="15374" width="13.5703125" bestFit="1" customWidth="1"/>
    <col min="15375" max="15375" width="6.5703125" bestFit="1" customWidth="1"/>
    <col min="15376" max="15377" width="6.42578125" bestFit="1" customWidth="1"/>
    <col min="15378" max="15378" width="6" bestFit="1" customWidth="1"/>
    <col min="15379" max="15379" width="9.7109375" bestFit="1" customWidth="1"/>
    <col min="15380" max="15380" width="12.5703125" bestFit="1" customWidth="1"/>
    <col min="15381" max="15381" width="5.7109375" bestFit="1" customWidth="1"/>
    <col min="15382" max="15383" width="5.5703125" bestFit="1" customWidth="1"/>
    <col min="15384" max="15384" width="6" bestFit="1" customWidth="1"/>
    <col min="15385" max="15385" width="9.85546875" bestFit="1" customWidth="1"/>
    <col min="15386" max="15386" width="12.140625" bestFit="1" customWidth="1"/>
    <col min="15387" max="15387" width="5.7109375" bestFit="1" customWidth="1"/>
    <col min="15388" max="15389" width="5.5703125" bestFit="1" customWidth="1"/>
    <col min="15390" max="15390" width="6" bestFit="1" customWidth="1"/>
    <col min="15391" max="15391" width="9.85546875" bestFit="1" customWidth="1"/>
    <col min="15392" max="15392" width="12.140625" bestFit="1" customWidth="1"/>
    <col min="15393" max="15393" width="5.7109375" bestFit="1" customWidth="1"/>
    <col min="15394" max="15395" width="5.5703125" bestFit="1" customWidth="1"/>
    <col min="15617" max="15617" width="3.42578125" customWidth="1"/>
    <col min="15618" max="15618" width="10.140625" bestFit="1" customWidth="1"/>
    <col min="15619" max="15619" width="4.42578125" bestFit="1" customWidth="1"/>
    <col min="15620" max="15620" width="12.85546875" bestFit="1" customWidth="1"/>
    <col min="15621" max="15621" width="6.85546875" bestFit="1" customWidth="1"/>
    <col min="15622" max="15622" width="10.5703125" bestFit="1" customWidth="1"/>
    <col min="15623" max="15623" width="13.5703125" bestFit="1" customWidth="1"/>
    <col min="15624" max="15624" width="12" bestFit="1" customWidth="1"/>
    <col min="15625" max="15625" width="6.5703125" bestFit="1" customWidth="1"/>
    <col min="15626" max="15626" width="7.5703125" bestFit="1" customWidth="1"/>
    <col min="15627" max="15627" width="6.42578125" bestFit="1" customWidth="1"/>
    <col min="15628" max="15628" width="6.85546875" bestFit="1" customWidth="1"/>
    <col min="15629" max="15629" width="10.5703125" bestFit="1" customWidth="1"/>
    <col min="15630" max="15630" width="13.5703125" bestFit="1" customWidth="1"/>
    <col min="15631" max="15631" width="6.5703125" bestFit="1" customWidth="1"/>
    <col min="15632" max="15633" width="6.42578125" bestFit="1" customWidth="1"/>
    <col min="15634" max="15634" width="6" bestFit="1" customWidth="1"/>
    <col min="15635" max="15635" width="9.7109375" bestFit="1" customWidth="1"/>
    <col min="15636" max="15636" width="12.5703125" bestFit="1" customWidth="1"/>
    <col min="15637" max="15637" width="5.7109375" bestFit="1" customWidth="1"/>
    <col min="15638" max="15639" width="5.5703125" bestFit="1" customWidth="1"/>
    <col min="15640" max="15640" width="6" bestFit="1" customWidth="1"/>
    <col min="15641" max="15641" width="9.85546875" bestFit="1" customWidth="1"/>
    <col min="15642" max="15642" width="12.140625" bestFit="1" customWidth="1"/>
    <col min="15643" max="15643" width="5.7109375" bestFit="1" customWidth="1"/>
    <col min="15644" max="15645" width="5.5703125" bestFit="1" customWidth="1"/>
    <col min="15646" max="15646" width="6" bestFit="1" customWidth="1"/>
    <col min="15647" max="15647" width="9.85546875" bestFit="1" customWidth="1"/>
    <col min="15648" max="15648" width="12.140625" bestFit="1" customWidth="1"/>
    <col min="15649" max="15649" width="5.7109375" bestFit="1" customWidth="1"/>
    <col min="15650" max="15651" width="5.5703125" bestFit="1" customWidth="1"/>
    <col min="15873" max="15873" width="3.42578125" customWidth="1"/>
    <col min="15874" max="15874" width="10.140625" bestFit="1" customWidth="1"/>
    <col min="15875" max="15875" width="4.42578125" bestFit="1" customWidth="1"/>
    <col min="15876" max="15876" width="12.85546875" bestFit="1" customWidth="1"/>
    <col min="15877" max="15877" width="6.85546875" bestFit="1" customWidth="1"/>
    <col min="15878" max="15878" width="10.5703125" bestFit="1" customWidth="1"/>
    <col min="15879" max="15879" width="13.5703125" bestFit="1" customWidth="1"/>
    <col min="15880" max="15880" width="12" bestFit="1" customWidth="1"/>
    <col min="15881" max="15881" width="6.5703125" bestFit="1" customWidth="1"/>
    <col min="15882" max="15882" width="7.5703125" bestFit="1" customWidth="1"/>
    <col min="15883" max="15883" width="6.42578125" bestFit="1" customWidth="1"/>
    <col min="15884" max="15884" width="6.85546875" bestFit="1" customWidth="1"/>
    <col min="15885" max="15885" width="10.5703125" bestFit="1" customWidth="1"/>
    <col min="15886" max="15886" width="13.5703125" bestFit="1" customWidth="1"/>
    <col min="15887" max="15887" width="6.5703125" bestFit="1" customWidth="1"/>
    <col min="15888" max="15889" width="6.42578125" bestFit="1" customWidth="1"/>
    <col min="15890" max="15890" width="6" bestFit="1" customWidth="1"/>
    <col min="15891" max="15891" width="9.7109375" bestFit="1" customWidth="1"/>
    <col min="15892" max="15892" width="12.5703125" bestFit="1" customWidth="1"/>
    <col min="15893" max="15893" width="5.7109375" bestFit="1" customWidth="1"/>
    <col min="15894" max="15895" width="5.5703125" bestFit="1" customWidth="1"/>
    <col min="15896" max="15896" width="6" bestFit="1" customWidth="1"/>
    <col min="15897" max="15897" width="9.85546875" bestFit="1" customWidth="1"/>
    <col min="15898" max="15898" width="12.140625" bestFit="1" customWidth="1"/>
    <col min="15899" max="15899" width="5.7109375" bestFit="1" customWidth="1"/>
    <col min="15900" max="15901" width="5.5703125" bestFit="1" customWidth="1"/>
    <col min="15902" max="15902" width="6" bestFit="1" customWidth="1"/>
    <col min="15903" max="15903" width="9.85546875" bestFit="1" customWidth="1"/>
    <col min="15904" max="15904" width="12.140625" bestFit="1" customWidth="1"/>
    <col min="15905" max="15905" width="5.7109375" bestFit="1" customWidth="1"/>
    <col min="15906" max="15907" width="5.5703125" bestFit="1" customWidth="1"/>
    <col min="16129" max="16129" width="3.42578125" customWidth="1"/>
    <col min="16130" max="16130" width="10.140625" bestFit="1" customWidth="1"/>
    <col min="16131" max="16131" width="4.42578125" bestFit="1" customWidth="1"/>
    <col min="16132" max="16132" width="12.85546875" bestFit="1" customWidth="1"/>
    <col min="16133" max="16133" width="6.85546875" bestFit="1" customWidth="1"/>
    <col min="16134" max="16134" width="10.5703125" bestFit="1" customWidth="1"/>
    <col min="16135" max="16135" width="13.5703125" bestFit="1" customWidth="1"/>
    <col min="16136" max="16136" width="12" bestFit="1" customWidth="1"/>
    <col min="16137" max="16137" width="6.5703125" bestFit="1" customWidth="1"/>
    <col min="16138" max="16138" width="7.5703125" bestFit="1" customWidth="1"/>
    <col min="16139" max="16139" width="6.42578125" bestFit="1" customWidth="1"/>
    <col min="16140" max="16140" width="6.85546875" bestFit="1" customWidth="1"/>
    <col min="16141" max="16141" width="10.5703125" bestFit="1" customWidth="1"/>
    <col min="16142" max="16142" width="13.5703125" bestFit="1" customWidth="1"/>
    <col min="16143" max="16143" width="6.5703125" bestFit="1" customWidth="1"/>
    <col min="16144" max="16145" width="6.42578125" bestFit="1" customWidth="1"/>
    <col min="16146" max="16146" width="6" bestFit="1" customWidth="1"/>
    <col min="16147" max="16147" width="9.7109375" bestFit="1" customWidth="1"/>
    <col min="16148" max="16148" width="12.5703125" bestFit="1" customWidth="1"/>
    <col min="16149" max="16149" width="5.7109375" bestFit="1" customWidth="1"/>
    <col min="16150" max="16151" width="5.5703125" bestFit="1" customWidth="1"/>
    <col min="16152" max="16152" width="6" bestFit="1" customWidth="1"/>
    <col min="16153" max="16153" width="9.85546875" bestFit="1" customWidth="1"/>
    <col min="16154" max="16154" width="12.140625" bestFit="1" customWidth="1"/>
    <col min="16155" max="16155" width="5.7109375" bestFit="1" customWidth="1"/>
    <col min="16156" max="16157" width="5.5703125" bestFit="1" customWidth="1"/>
    <col min="16158" max="16158" width="6" bestFit="1" customWidth="1"/>
    <col min="16159" max="16159" width="9.85546875" bestFit="1" customWidth="1"/>
    <col min="16160" max="16160" width="12.140625" bestFit="1" customWidth="1"/>
    <col min="16161" max="16161" width="5.7109375" bestFit="1" customWidth="1"/>
    <col min="16162" max="16163" width="5.5703125" bestFit="1" customWidth="1"/>
  </cols>
  <sheetData>
    <row r="2" spans="2:41" ht="13.5" thickBot="1" x14ac:dyDescent="0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</row>
    <row r="3" spans="2:41" ht="13.5" thickBot="1" x14ac:dyDescent="0.25">
      <c r="E3" s="290" t="s">
        <v>68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2"/>
      <c r="AJ3" s="293" t="s">
        <v>178</v>
      </c>
      <c r="AK3" s="294"/>
      <c r="AL3" s="294"/>
      <c r="AM3" s="294"/>
      <c r="AN3" s="294"/>
      <c r="AO3" s="295"/>
    </row>
    <row r="4" spans="2:41" s="76" customFormat="1" ht="27" customHeight="1" thickBot="1" x14ac:dyDescent="0.25">
      <c r="B4" s="161" t="s">
        <v>23</v>
      </c>
      <c r="C4" s="162" t="s">
        <v>25</v>
      </c>
      <c r="D4" s="163" t="s">
        <v>69</v>
      </c>
      <c r="E4" s="164" t="s">
        <v>26</v>
      </c>
      <c r="F4" s="165" t="s">
        <v>27</v>
      </c>
      <c r="G4" s="165" t="s">
        <v>28</v>
      </c>
      <c r="H4" s="165" t="s">
        <v>29</v>
      </c>
      <c r="I4" s="165" t="s">
        <v>30</v>
      </c>
      <c r="J4" s="165" t="s">
        <v>31</v>
      </c>
      <c r="K4" s="165" t="s">
        <v>32</v>
      </c>
      <c r="L4" s="165" t="s">
        <v>33</v>
      </c>
      <c r="M4" s="165" t="s">
        <v>34</v>
      </c>
      <c r="N4" s="165" t="s">
        <v>35</v>
      </c>
      <c r="O4" s="165" t="s">
        <v>36</v>
      </c>
      <c r="P4" s="165" t="s">
        <v>37</v>
      </c>
      <c r="Q4" s="165" t="s">
        <v>38</v>
      </c>
      <c r="R4" s="165" t="s">
        <v>39</v>
      </c>
      <c r="S4" s="165" t="s">
        <v>40</v>
      </c>
      <c r="T4" s="165" t="s">
        <v>41</v>
      </c>
      <c r="U4" s="165" t="s">
        <v>42</v>
      </c>
      <c r="V4" s="165" t="s">
        <v>43</v>
      </c>
      <c r="W4" s="165" t="s">
        <v>44</v>
      </c>
      <c r="X4" s="165" t="s">
        <v>45</v>
      </c>
      <c r="Y4" s="165" t="s">
        <v>46</v>
      </c>
      <c r="Z4" s="165" t="s">
        <v>47</v>
      </c>
      <c r="AA4" s="165" t="s">
        <v>48</v>
      </c>
      <c r="AB4" s="165" t="s">
        <v>49</v>
      </c>
      <c r="AC4" s="165" t="s">
        <v>50</v>
      </c>
      <c r="AD4" s="165" t="s">
        <v>157</v>
      </c>
      <c r="AE4" s="165" t="s">
        <v>158</v>
      </c>
      <c r="AF4" s="165" t="s">
        <v>159</v>
      </c>
      <c r="AG4" s="165" t="s">
        <v>160</v>
      </c>
      <c r="AH4" s="165" t="s">
        <v>161</v>
      </c>
      <c r="AI4" s="166" t="s">
        <v>162</v>
      </c>
      <c r="AJ4" s="165" t="s">
        <v>179</v>
      </c>
      <c r="AK4" s="165" t="s">
        <v>180</v>
      </c>
      <c r="AL4" s="165" t="s">
        <v>181</v>
      </c>
      <c r="AM4" s="165" t="s">
        <v>182</v>
      </c>
      <c r="AN4" s="165" t="s">
        <v>183</v>
      </c>
      <c r="AO4" s="165"/>
    </row>
    <row r="5" spans="2:41" ht="12" customHeight="1" x14ac:dyDescent="0.2">
      <c r="B5" s="89" t="s">
        <v>54</v>
      </c>
      <c r="C5" s="91" t="s">
        <v>52</v>
      </c>
      <c r="D5" s="144" t="str">
        <f t="shared" ref="D5:D39" si="0">B5&amp;C5</f>
        <v>TR 230 kVBD4</v>
      </c>
      <c r="E5" s="145">
        <v>1</v>
      </c>
      <c r="F5" s="146">
        <v>3</v>
      </c>
      <c r="G5" s="92"/>
      <c r="H5" s="146">
        <v>1</v>
      </c>
      <c r="I5" s="92">
        <v>3</v>
      </c>
      <c r="J5" s="92"/>
      <c r="K5" s="92">
        <v>3</v>
      </c>
      <c r="L5" s="93"/>
      <c r="M5" s="93"/>
      <c r="N5" s="93"/>
      <c r="O5" s="93"/>
      <c r="P5" s="93"/>
      <c r="Q5" s="93"/>
      <c r="R5" s="94"/>
      <c r="S5" s="94"/>
      <c r="T5" s="94"/>
      <c r="U5" s="94"/>
      <c r="V5" s="94"/>
      <c r="W5" s="94"/>
      <c r="X5" s="95"/>
      <c r="Y5" s="95"/>
      <c r="Z5" s="95"/>
      <c r="AA5" s="95"/>
      <c r="AB5" s="95"/>
      <c r="AC5" s="95"/>
      <c r="AD5" s="147"/>
      <c r="AE5" s="147"/>
      <c r="AF5" s="147"/>
      <c r="AG5" s="147"/>
      <c r="AH5" s="147"/>
      <c r="AI5" s="148"/>
      <c r="AJ5" s="95"/>
      <c r="AK5" s="95"/>
      <c r="AL5" s="95"/>
      <c r="AM5" s="95"/>
      <c r="AN5" s="95"/>
      <c r="AO5" s="95"/>
    </row>
    <row r="6" spans="2:41" x14ac:dyDescent="0.2">
      <c r="B6" s="100" t="s">
        <v>51</v>
      </c>
      <c r="C6" s="77" t="s">
        <v>52</v>
      </c>
      <c r="D6" s="136" t="str">
        <f t="shared" si="0"/>
        <v>LT 230 kVBD4</v>
      </c>
      <c r="E6" s="131">
        <v>1</v>
      </c>
      <c r="F6" s="78">
        <v>2</v>
      </c>
      <c r="G6" s="78">
        <v>1</v>
      </c>
      <c r="H6" s="78">
        <v>1</v>
      </c>
      <c r="I6" s="78">
        <v>3</v>
      </c>
      <c r="J6" s="78">
        <v>3</v>
      </c>
      <c r="K6" s="78">
        <v>3</v>
      </c>
      <c r="L6" s="80"/>
      <c r="M6" s="80"/>
      <c r="N6" s="80"/>
      <c r="O6" s="80"/>
      <c r="P6" s="80"/>
      <c r="Q6" s="80"/>
      <c r="R6" s="81"/>
      <c r="S6" s="81"/>
      <c r="T6" s="81"/>
      <c r="U6" s="81"/>
      <c r="V6" s="81"/>
      <c r="W6" s="81"/>
      <c r="X6" s="82"/>
      <c r="Y6" s="82"/>
      <c r="Z6" s="82"/>
      <c r="AA6" s="82"/>
      <c r="AB6" s="82"/>
      <c r="AC6" s="82"/>
      <c r="AD6" s="83"/>
      <c r="AE6" s="83"/>
      <c r="AF6" s="83"/>
      <c r="AG6" s="83"/>
      <c r="AH6" s="83"/>
      <c r="AI6" s="132"/>
      <c r="AJ6" s="82"/>
      <c r="AK6" s="82"/>
      <c r="AL6" s="82"/>
      <c r="AM6" s="82"/>
      <c r="AN6" s="82"/>
      <c r="AO6" s="82"/>
    </row>
    <row r="7" spans="2:41" x14ac:dyDescent="0.2">
      <c r="B7" s="100" t="s">
        <v>53</v>
      </c>
      <c r="C7" s="77" t="s">
        <v>52</v>
      </c>
      <c r="D7" s="136" t="str">
        <f t="shared" si="0"/>
        <v>INT 230 kVBD4</v>
      </c>
      <c r="E7" s="131">
        <v>1</v>
      </c>
      <c r="F7" s="78">
        <v>2</v>
      </c>
      <c r="G7" s="78"/>
      <c r="H7" s="78"/>
      <c r="I7" s="78">
        <v>3</v>
      </c>
      <c r="J7" s="79"/>
      <c r="K7" s="78"/>
      <c r="L7" s="80"/>
      <c r="M7" s="80"/>
      <c r="N7" s="80"/>
      <c r="O7" s="80"/>
      <c r="P7" s="80"/>
      <c r="Q7" s="80"/>
      <c r="R7" s="81"/>
      <c r="S7" s="81"/>
      <c r="T7" s="81"/>
      <c r="U7" s="81"/>
      <c r="V7" s="81"/>
      <c r="W7" s="81"/>
      <c r="X7" s="82"/>
      <c r="Y7" s="82"/>
      <c r="Z7" s="82"/>
      <c r="AA7" s="82"/>
      <c r="AB7" s="82"/>
      <c r="AC7" s="82"/>
      <c r="AD7" s="83"/>
      <c r="AE7" s="83"/>
      <c r="AF7" s="83"/>
      <c r="AG7" s="83"/>
      <c r="AH7" s="83"/>
      <c r="AI7" s="132"/>
      <c r="AJ7" s="82"/>
      <c r="AK7" s="82"/>
      <c r="AL7" s="82"/>
      <c r="AM7" s="82"/>
      <c r="AN7" s="82"/>
      <c r="AO7" s="82"/>
    </row>
    <row r="8" spans="2:41" x14ac:dyDescent="0.2">
      <c r="B8" s="100" t="s">
        <v>70</v>
      </c>
      <c r="C8" s="77" t="s">
        <v>52</v>
      </c>
      <c r="D8" s="136" t="str">
        <f t="shared" si="0"/>
        <v>BC 230 kVBD4</v>
      </c>
      <c r="E8" s="131">
        <v>1</v>
      </c>
      <c r="F8" s="78">
        <v>3</v>
      </c>
      <c r="G8" s="78">
        <v>1</v>
      </c>
      <c r="H8" s="79"/>
      <c r="I8" s="78">
        <v>3</v>
      </c>
      <c r="J8" s="79">
        <v>3</v>
      </c>
      <c r="K8" s="78">
        <v>3</v>
      </c>
      <c r="L8" s="80"/>
      <c r="M8" s="80"/>
      <c r="N8" s="80"/>
      <c r="O8" s="80"/>
      <c r="P8" s="80"/>
      <c r="Q8" s="80"/>
      <c r="R8" s="81"/>
      <c r="S8" s="81"/>
      <c r="T8" s="81"/>
      <c r="U8" s="81"/>
      <c r="V8" s="81"/>
      <c r="W8" s="81"/>
      <c r="X8" s="82"/>
      <c r="Y8" s="82"/>
      <c r="Z8" s="82"/>
      <c r="AA8" s="82"/>
      <c r="AB8" s="82"/>
      <c r="AC8" s="82"/>
      <c r="AD8" s="83"/>
      <c r="AE8" s="83"/>
      <c r="AF8" s="83"/>
      <c r="AG8" s="83"/>
      <c r="AH8" s="83"/>
      <c r="AI8" s="132"/>
      <c r="AJ8" s="82"/>
      <c r="AK8" s="82"/>
      <c r="AL8" s="82"/>
      <c r="AM8" s="82"/>
      <c r="AN8" s="82"/>
      <c r="AO8" s="82"/>
    </row>
    <row r="9" spans="2:41" x14ac:dyDescent="0.2">
      <c r="B9" s="137" t="s">
        <v>54</v>
      </c>
      <c r="C9" s="77" t="s">
        <v>56</v>
      </c>
      <c r="D9" s="136" t="str">
        <f t="shared" si="0"/>
        <v>TR 230 kVBPT</v>
      </c>
      <c r="E9" s="131">
        <v>1</v>
      </c>
      <c r="F9" s="79">
        <v>2</v>
      </c>
      <c r="G9" s="78"/>
      <c r="H9" s="79">
        <v>1</v>
      </c>
      <c r="I9" s="78">
        <v>3</v>
      </c>
      <c r="J9" s="78"/>
      <c r="K9" s="78">
        <v>3</v>
      </c>
      <c r="L9" s="80"/>
      <c r="M9" s="80"/>
      <c r="N9" s="80"/>
      <c r="O9" s="80"/>
      <c r="P9" s="80"/>
      <c r="Q9" s="80"/>
      <c r="R9" s="81"/>
      <c r="S9" s="81"/>
      <c r="T9" s="81"/>
      <c r="U9" s="81"/>
      <c r="V9" s="81"/>
      <c r="W9" s="81"/>
      <c r="X9" s="82"/>
      <c r="Y9" s="82"/>
      <c r="Z9" s="82"/>
      <c r="AA9" s="82"/>
      <c r="AB9" s="82"/>
      <c r="AC9" s="82"/>
      <c r="AD9" s="83"/>
      <c r="AE9" s="83"/>
      <c r="AF9" s="83"/>
      <c r="AG9" s="83"/>
      <c r="AH9" s="83"/>
      <c r="AI9" s="132"/>
      <c r="AJ9" s="82"/>
      <c r="AK9" s="82"/>
      <c r="AL9" s="82"/>
      <c r="AM9" s="82"/>
      <c r="AN9" s="82"/>
      <c r="AO9" s="82"/>
    </row>
    <row r="10" spans="2:41" x14ac:dyDescent="0.2">
      <c r="B10" s="137" t="s">
        <v>51</v>
      </c>
      <c r="C10" s="77" t="s">
        <v>56</v>
      </c>
      <c r="D10" s="136" t="str">
        <f t="shared" si="0"/>
        <v>LT 230 kVBPT</v>
      </c>
      <c r="E10" s="131">
        <v>1</v>
      </c>
      <c r="F10" s="79">
        <v>2</v>
      </c>
      <c r="G10" s="78">
        <v>1</v>
      </c>
      <c r="H10" s="79">
        <v>1</v>
      </c>
      <c r="I10" s="78">
        <v>3</v>
      </c>
      <c r="J10" s="78">
        <v>3</v>
      </c>
      <c r="K10" s="78">
        <v>3</v>
      </c>
      <c r="L10" s="80"/>
      <c r="M10" s="80"/>
      <c r="N10" s="80"/>
      <c r="O10" s="80"/>
      <c r="P10" s="80"/>
      <c r="Q10" s="80"/>
      <c r="R10" s="81"/>
      <c r="S10" s="81"/>
      <c r="T10" s="81"/>
      <c r="U10" s="81"/>
      <c r="V10" s="81"/>
      <c r="W10" s="81"/>
      <c r="X10" s="82"/>
      <c r="Y10" s="82"/>
      <c r="Z10" s="82"/>
      <c r="AA10" s="82"/>
      <c r="AB10" s="82"/>
      <c r="AC10" s="82"/>
      <c r="AD10" s="83"/>
      <c r="AE10" s="83"/>
      <c r="AF10" s="83"/>
      <c r="AG10" s="83"/>
      <c r="AH10" s="83"/>
      <c r="AI10" s="132"/>
      <c r="AJ10" s="82"/>
      <c r="AK10" s="82"/>
      <c r="AL10" s="82"/>
      <c r="AM10" s="82"/>
      <c r="AN10" s="82"/>
      <c r="AO10" s="82"/>
    </row>
    <row r="11" spans="2:41" x14ac:dyDescent="0.2">
      <c r="B11" s="137" t="s">
        <v>53</v>
      </c>
      <c r="C11" s="77" t="s">
        <v>56</v>
      </c>
      <c r="D11" s="136" t="str">
        <f t="shared" si="0"/>
        <v>INT 230 kVBPT</v>
      </c>
      <c r="E11" s="131">
        <v>1</v>
      </c>
      <c r="F11" s="78">
        <v>2</v>
      </c>
      <c r="G11" s="78"/>
      <c r="H11" s="78"/>
      <c r="I11" s="78">
        <v>3</v>
      </c>
      <c r="J11" s="79"/>
      <c r="K11" s="84"/>
      <c r="L11" s="80"/>
      <c r="M11" s="80"/>
      <c r="N11" s="80"/>
      <c r="O11" s="80"/>
      <c r="P11" s="80"/>
      <c r="Q11" s="80"/>
      <c r="R11" s="81"/>
      <c r="S11" s="81"/>
      <c r="T11" s="81"/>
      <c r="U11" s="81"/>
      <c r="V11" s="81"/>
      <c r="W11" s="81"/>
      <c r="X11" s="82"/>
      <c r="Y11" s="82"/>
      <c r="Z11" s="82"/>
      <c r="AA11" s="82"/>
      <c r="AB11" s="82"/>
      <c r="AC11" s="82"/>
      <c r="AD11" s="83"/>
      <c r="AE11" s="83"/>
      <c r="AF11" s="83"/>
      <c r="AG11" s="83"/>
      <c r="AH11" s="83"/>
      <c r="AI11" s="132"/>
      <c r="AJ11" s="82"/>
      <c r="AK11" s="82"/>
      <c r="AL11" s="82"/>
      <c r="AM11" s="82"/>
      <c r="AN11" s="82"/>
      <c r="AO11" s="82"/>
    </row>
    <row r="12" spans="2:41" ht="13.5" thickBot="1" x14ac:dyDescent="0.25">
      <c r="B12" s="149" t="s">
        <v>70</v>
      </c>
      <c r="C12" s="103" t="s">
        <v>56</v>
      </c>
      <c r="D12" s="139" t="str">
        <f t="shared" si="0"/>
        <v>BC 230 kVBPT</v>
      </c>
      <c r="E12" s="133">
        <v>1</v>
      </c>
      <c r="F12" s="150">
        <v>2</v>
      </c>
      <c r="G12" s="150">
        <v>1</v>
      </c>
      <c r="H12" s="151"/>
      <c r="I12" s="104">
        <v>3</v>
      </c>
      <c r="J12" s="151">
        <v>3</v>
      </c>
      <c r="K12" s="150">
        <v>3</v>
      </c>
      <c r="L12" s="105"/>
      <c r="M12" s="105"/>
      <c r="N12" s="105"/>
      <c r="O12" s="105"/>
      <c r="P12" s="105"/>
      <c r="Q12" s="105"/>
      <c r="R12" s="106"/>
      <c r="S12" s="106"/>
      <c r="T12" s="106"/>
      <c r="U12" s="106"/>
      <c r="V12" s="106"/>
      <c r="W12" s="106"/>
      <c r="X12" s="107"/>
      <c r="Y12" s="107"/>
      <c r="Z12" s="107"/>
      <c r="AA12" s="107"/>
      <c r="AB12" s="107"/>
      <c r="AC12" s="107"/>
      <c r="AD12" s="134"/>
      <c r="AE12" s="134"/>
      <c r="AF12" s="134"/>
      <c r="AG12" s="134"/>
      <c r="AH12" s="134"/>
      <c r="AI12" s="135"/>
      <c r="AJ12" s="107"/>
      <c r="AK12" s="107"/>
      <c r="AL12" s="107"/>
      <c r="AM12" s="107"/>
      <c r="AN12" s="107"/>
      <c r="AO12" s="107"/>
    </row>
    <row r="13" spans="2:41" x14ac:dyDescent="0.2">
      <c r="B13" s="100" t="s">
        <v>71</v>
      </c>
      <c r="C13" s="77" t="s">
        <v>56</v>
      </c>
      <c r="D13" s="140" t="str">
        <f t="shared" si="0"/>
        <v>TR 138 kVBPT</v>
      </c>
      <c r="E13" s="141"/>
      <c r="F13" s="110"/>
      <c r="G13" s="110"/>
      <c r="H13" s="110"/>
      <c r="I13" s="110"/>
      <c r="J13" s="110"/>
      <c r="K13" s="110"/>
      <c r="L13" s="111">
        <v>1</v>
      </c>
      <c r="M13" s="111">
        <v>3</v>
      </c>
      <c r="N13" s="111"/>
      <c r="O13" s="111">
        <v>3</v>
      </c>
      <c r="P13" s="111"/>
      <c r="Q13" s="111">
        <v>3</v>
      </c>
      <c r="R13" s="112"/>
      <c r="S13" s="112"/>
      <c r="T13" s="112"/>
      <c r="U13" s="112"/>
      <c r="V13" s="112"/>
      <c r="W13" s="112"/>
      <c r="X13" s="113"/>
      <c r="Y13" s="113"/>
      <c r="Z13" s="113"/>
      <c r="AA13" s="113"/>
      <c r="AB13" s="113"/>
      <c r="AC13" s="113"/>
      <c r="AD13" s="142"/>
      <c r="AE13" s="142"/>
      <c r="AF13" s="142"/>
      <c r="AG13" s="142"/>
      <c r="AH13" s="142"/>
      <c r="AI13" s="143"/>
      <c r="AJ13" s="113"/>
      <c r="AK13" s="113"/>
      <c r="AL13" s="113"/>
      <c r="AM13" s="113"/>
      <c r="AN13" s="113"/>
      <c r="AO13" s="113"/>
    </row>
    <row r="14" spans="2:41" x14ac:dyDescent="0.2">
      <c r="B14" s="100" t="s">
        <v>72</v>
      </c>
      <c r="C14" s="77" t="s">
        <v>56</v>
      </c>
      <c r="D14" s="136" t="str">
        <f t="shared" si="0"/>
        <v>LT 138 kVBPT</v>
      </c>
      <c r="E14" s="131"/>
      <c r="F14" s="78"/>
      <c r="G14" s="78"/>
      <c r="H14" s="78"/>
      <c r="I14" s="78"/>
      <c r="J14" s="78"/>
      <c r="K14" s="78"/>
      <c r="L14" s="80">
        <v>1</v>
      </c>
      <c r="M14" s="80">
        <v>2</v>
      </c>
      <c r="N14" s="80">
        <v>1</v>
      </c>
      <c r="O14" s="80">
        <v>3</v>
      </c>
      <c r="P14" s="79">
        <v>3</v>
      </c>
      <c r="Q14" s="80">
        <v>3</v>
      </c>
      <c r="R14" s="81"/>
      <c r="S14" s="81"/>
      <c r="T14" s="81"/>
      <c r="U14" s="81"/>
      <c r="V14" s="81"/>
      <c r="W14" s="81"/>
      <c r="X14" s="82"/>
      <c r="Y14" s="82"/>
      <c r="Z14" s="82"/>
      <c r="AA14" s="82"/>
      <c r="AB14" s="82"/>
      <c r="AC14" s="82"/>
      <c r="AD14" s="83"/>
      <c r="AE14" s="83"/>
      <c r="AF14" s="83"/>
      <c r="AG14" s="83"/>
      <c r="AH14" s="83"/>
      <c r="AI14" s="132"/>
      <c r="AJ14" s="82"/>
      <c r="AK14" s="82"/>
      <c r="AL14" s="82"/>
      <c r="AM14" s="82"/>
      <c r="AN14" s="82"/>
      <c r="AO14" s="82"/>
    </row>
    <row r="15" spans="2:41" x14ac:dyDescent="0.2">
      <c r="B15" s="100" t="s">
        <v>73</v>
      </c>
      <c r="C15" s="77" t="s">
        <v>56</v>
      </c>
      <c r="D15" s="136" t="str">
        <f t="shared" si="0"/>
        <v>INT 138 kVBPT</v>
      </c>
      <c r="E15" s="131"/>
      <c r="F15" s="78"/>
      <c r="G15" s="78"/>
      <c r="H15" s="78"/>
      <c r="I15" s="78"/>
      <c r="J15" s="78"/>
      <c r="K15" s="78"/>
      <c r="L15" s="80">
        <v>1</v>
      </c>
      <c r="M15" s="80">
        <v>2</v>
      </c>
      <c r="N15" s="80"/>
      <c r="O15" s="80">
        <v>3</v>
      </c>
      <c r="P15" s="79"/>
      <c r="Q15" s="80"/>
      <c r="R15" s="81"/>
      <c r="S15" s="81"/>
      <c r="T15" s="81"/>
      <c r="U15" s="81"/>
      <c r="V15" s="81"/>
      <c r="W15" s="81"/>
      <c r="X15" s="82"/>
      <c r="Y15" s="82"/>
      <c r="Z15" s="82"/>
      <c r="AA15" s="82"/>
      <c r="AB15" s="82"/>
      <c r="AC15" s="82"/>
      <c r="AD15" s="83"/>
      <c r="AE15" s="83"/>
      <c r="AF15" s="83"/>
      <c r="AG15" s="83"/>
      <c r="AH15" s="83"/>
      <c r="AI15" s="132"/>
      <c r="AJ15" s="82"/>
      <c r="AK15" s="82"/>
      <c r="AL15" s="82"/>
      <c r="AM15" s="82"/>
      <c r="AN15" s="82"/>
      <c r="AO15" s="82"/>
    </row>
    <row r="16" spans="2:41" x14ac:dyDescent="0.2">
      <c r="B16" s="100" t="s">
        <v>163</v>
      </c>
      <c r="C16" s="77" t="s">
        <v>56</v>
      </c>
      <c r="D16" s="136" t="str">
        <f t="shared" si="0"/>
        <v>BC 138 kVBPT</v>
      </c>
      <c r="E16" s="131"/>
      <c r="F16" s="78"/>
      <c r="G16" s="78"/>
      <c r="H16" s="78"/>
      <c r="I16" s="78"/>
      <c r="J16" s="78"/>
      <c r="K16" s="78"/>
      <c r="L16" s="80">
        <v>1</v>
      </c>
      <c r="M16" s="80">
        <v>2</v>
      </c>
      <c r="N16" s="80">
        <v>1</v>
      </c>
      <c r="O16" s="80">
        <v>3</v>
      </c>
      <c r="P16" s="80"/>
      <c r="Q16" s="80">
        <v>3</v>
      </c>
      <c r="R16" s="81"/>
      <c r="S16" s="81"/>
      <c r="T16" s="81"/>
      <c r="U16" s="81"/>
      <c r="V16" s="81"/>
      <c r="W16" s="81"/>
      <c r="X16" s="82"/>
      <c r="Y16" s="82"/>
      <c r="Z16" s="82"/>
      <c r="AA16" s="82"/>
      <c r="AB16" s="82"/>
      <c r="AC16" s="82"/>
      <c r="AD16" s="83"/>
      <c r="AE16" s="83"/>
      <c r="AF16" s="83"/>
      <c r="AG16" s="83"/>
      <c r="AH16" s="83"/>
      <c r="AI16" s="132"/>
      <c r="AJ16" s="82"/>
      <c r="AK16" s="82"/>
      <c r="AL16" s="82"/>
      <c r="AM16" s="82"/>
      <c r="AN16" s="82"/>
      <c r="AO16" s="82"/>
    </row>
    <row r="17" spans="2:41" x14ac:dyDescent="0.2">
      <c r="B17" s="137" t="s">
        <v>71</v>
      </c>
      <c r="C17" s="77" t="s">
        <v>52</v>
      </c>
      <c r="D17" s="136" t="str">
        <f t="shared" si="0"/>
        <v>TR 138 kVBD4</v>
      </c>
      <c r="E17" s="131"/>
      <c r="F17" s="78"/>
      <c r="G17" s="78"/>
      <c r="H17" s="78"/>
      <c r="I17" s="78"/>
      <c r="J17" s="78"/>
      <c r="K17" s="78"/>
      <c r="L17" s="80">
        <v>1</v>
      </c>
      <c r="M17" s="80">
        <v>4</v>
      </c>
      <c r="N17" s="80"/>
      <c r="O17" s="80">
        <v>3</v>
      </c>
      <c r="P17" s="80"/>
      <c r="Q17" s="80">
        <v>3</v>
      </c>
      <c r="R17" s="81"/>
      <c r="S17" s="81"/>
      <c r="T17" s="81"/>
      <c r="U17" s="81"/>
      <c r="V17" s="81"/>
      <c r="W17" s="81"/>
      <c r="X17" s="82"/>
      <c r="Y17" s="82"/>
      <c r="Z17" s="82"/>
      <c r="AA17" s="82"/>
      <c r="AB17" s="82"/>
      <c r="AC17" s="82"/>
      <c r="AD17" s="83"/>
      <c r="AE17" s="83"/>
      <c r="AF17" s="83"/>
      <c r="AG17" s="83"/>
      <c r="AH17" s="83"/>
      <c r="AI17" s="132"/>
      <c r="AJ17" s="82"/>
      <c r="AK17" s="82"/>
      <c r="AL17" s="82"/>
      <c r="AM17" s="82"/>
      <c r="AN17" s="82"/>
      <c r="AO17" s="82"/>
    </row>
    <row r="18" spans="2:41" x14ac:dyDescent="0.2">
      <c r="B18" s="137" t="s">
        <v>72</v>
      </c>
      <c r="C18" s="77" t="s">
        <v>52</v>
      </c>
      <c r="D18" s="136" t="str">
        <f t="shared" si="0"/>
        <v>LT 138 kVBD4</v>
      </c>
      <c r="E18" s="131"/>
      <c r="F18" s="78"/>
      <c r="G18" s="78"/>
      <c r="H18" s="78"/>
      <c r="I18" s="78"/>
      <c r="J18" s="78"/>
      <c r="K18" s="78"/>
      <c r="L18" s="80">
        <v>1</v>
      </c>
      <c r="M18" s="80">
        <v>3</v>
      </c>
      <c r="N18" s="80">
        <v>1</v>
      </c>
      <c r="O18" s="80">
        <v>3</v>
      </c>
      <c r="P18" s="79">
        <v>3</v>
      </c>
      <c r="Q18" s="80">
        <v>3</v>
      </c>
      <c r="R18" s="81"/>
      <c r="S18" s="81"/>
      <c r="T18" s="81"/>
      <c r="U18" s="81"/>
      <c r="V18" s="81"/>
      <c r="W18" s="81"/>
      <c r="X18" s="82"/>
      <c r="Y18" s="82"/>
      <c r="Z18" s="82"/>
      <c r="AA18" s="82"/>
      <c r="AB18" s="82"/>
      <c r="AC18" s="82"/>
      <c r="AD18" s="83"/>
      <c r="AE18" s="83"/>
      <c r="AF18" s="83"/>
      <c r="AG18" s="83"/>
      <c r="AH18" s="83"/>
      <c r="AI18" s="132"/>
      <c r="AJ18" s="82"/>
      <c r="AK18" s="82"/>
      <c r="AL18" s="82"/>
      <c r="AM18" s="82"/>
      <c r="AN18" s="82"/>
      <c r="AO18" s="82"/>
    </row>
    <row r="19" spans="2:41" x14ac:dyDescent="0.2">
      <c r="B19" s="137" t="s">
        <v>73</v>
      </c>
      <c r="C19" s="77" t="s">
        <v>52</v>
      </c>
      <c r="D19" s="136" t="str">
        <f t="shared" si="0"/>
        <v>INT 138 kVBD4</v>
      </c>
      <c r="E19" s="131"/>
      <c r="F19" s="78"/>
      <c r="G19" s="78"/>
      <c r="H19" s="78"/>
      <c r="I19" s="78"/>
      <c r="J19" s="78"/>
      <c r="K19" s="78"/>
      <c r="L19" s="80">
        <v>1</v>
      </c>
      <c r="M19" s="80">
        <v>2</v>
      </c>
      <c r="N19" s="80"/>
      <c r="O19" s="80">
        <v>3</v>
      </c>
      <c r="P19" s="79"/>
      <c r="Q19" s="80"/>
      <c r="R19" s="81"/>
      <c r="S19" s="81"/>
      <c r="T19" s="81"/>
      <c r="U19" s="81"/>
      <c r="V19" s="81"/>
      <c r="W19" s="81"/>
      <c r="X19" s="82"/>
      <c r="Y19" s="82"/>
      <c r="Z19" s="82"/>
      <c r="AA19" s="82"/>
      <c r="AB19" s="82"/>
      <c r="AC19" s="82"/>
      <c r="AD19" s="83"/>
      <c r="AE19" s="83"/>
      <c r="AF19" s="83"/>
      <c r="AG19" s="83"/>
      <c r="AH19" s="83"/>
      <c r="AI19" s="132"/>
      <c r="AJ19" s="82"/>
      <c r="AK19" s="82"/>
      <c r="AL19" s="82"/>
      <c r="AM19" s="82"/>
      <c r="AN19" s="82"/>
      <c r="AO19" s="82"/>
    </row>
    <row r="20" spans="2:41" x14ac:dyDescent="0.2">
      <c r="B20" s="137" t="s">
        <v>163</v>
      </c>
      <c r="C20" s="77" t="s">
        <v>52</v>
      </c>
      <c r="D20" s="136" t="str">
        <f t="shared" si="0"/>
        <v>BC 138 kVBD4</v>
      </c>
      <c r="E20" s="131"/>
      <c r="F20" s="78"/>
      <c r="G20" s="78"/>
      <c r="H20" s="78"/>
      <c r="I20" s="78"/>
      <c r="J20" s="78"/>
      <c r="K20" s="78"/>
      <c r="L20" s="80">
        <v>1</v>
      </c>
      <c r="M20" s="80">
        <v>3</v>
      </c>
      <c r="N20" s="80">
        <v>1</v>
      </c>
      <c r="O20" s="80">
        <v>3</v>
      </c>
      <c r="P20" s="80"/>
      <c r="Q20" s="80">
        <v>3</v>
      </c>
      <c r="R20" s="81"/>
      <c r="S20" s="81"/>
      <c r="T20" s="81"/>
      <c r="U20" s="81"/>
      <c r="V20" s="81"/>
      <c r="W20" s="81"/>
      <c r="X20" s="82"/>
      <c r="Y20" s="82"/>
      <c r="Z20" s="82"/>
      <c r="AA20" s="82"/>
      <c r="AB20" s="82"/>
      <c r="AC20" s="82"/>
      <c r="AD20" s="83"/>
      <c r="AE20" s="83"/>
      <c r="AF20" s="83"/>
      <c r="AG20" s="83"/>
      <c r="AH20" s="83"/>
      <c r="AI20" s="132"/>
      <c r="AJ20" s="82"/>
      <c r="AK20" s="82"/>
      <c r="AL20" s="82"/>
      <c r="AM20" s="82"/>
      <c r="AN20" s="82"/>
      <c r="AO20" s="82"/>
    </row>
    <row r="21" spans="2:41" x14ac:dyDescent="0.2">
      <c r="B21" s="137" t="s">
        <v>71</v>
      </c>
      <c r="C21" s="77" t="s">
        <v>164</v>
      </c>
      <c r="D21" s="136" t="str">
        <f t="shared" si="0"/>
        <v>TR 138 kVBS</v>
      </c>
      <c r="E21" s="131"/>
      <c r="F21" s="78"/>
      <c r="G21" s="78"/>
      <c r="H21" s="78"/>
      <c r="I21" s="78"/>
      <c r="J21" s="78"/>
      <c r="K21" s="78"/>
      <c r="L21" s="80">
        <v>1</v>
      </c>
      <c r="M21" s="80">
        <v>1</v>
      </c>
      <c r="N21" s="80"/>
      <c r="O21" s="80">
        <v>3</v>
      </c>
      <c r="P21" s="80"/>
      <c r="Q21" s="80">
        <v>3</v>
      </c>
      <c r="R21" s="81"/>
      <c r="S21" s="81"/>
      <c r="T21" s="81"/>
      <c r="U21" s="81"/>
      <c r="V21" s="81"/>
      <c r="W21" s="81"/>
      <c r="X21" s="82"/>
      <c r="Y21" s="82"/>
      <c r="Z21" s="82"/>
      <c r="AA21" s="82"/>
      <c r="AB21" s="82"/>
      <c r="AC21" s="82"/>
      <c r="AD21" s="83"/>
      <c r="AE21" s="83"/>
      <c r="AF21" s="83"/>
      <c r="AG21" s="83"/>
      <c r="AH21" s="83"/>
      <c r="AI21" s="132"/>
      <c r="AJ21" s="82"/>
      <c r="AK21" s="82"/>
      <c r="AL21" s="82"/>
      <c r="AM21" s="82"/>
      <c r="AN21" s="82"/>
      <c r="AO21" s="82"/>
    </row>
    <row r="22" spans="2:41" x14ac:dyDescent="0.2">
      <c r="B22" s="137" t="s">
        <v>72</v>
      </c>
      <c r="C22" s="77" t="s">
        <v>164</v>
      </c>
      <c r="D22" s="136" t="str">
        <f t="shared" si="0"/>
        <v>LT 138 kVBS</v>
      </c>
      <c r="E22" s="131"/>
      <c r="F22" s="78"/>
      <c r="G22" s="78"/>
      <c r="H22" s="78"/>
      <c r="I22" s="78"/>
      <c r="J22" s="78"/>
      <c r="K22" s="78"/>
      <c r="L22" s="80">
        <v>1</v>
      </c>
      <c r="M22" s="80">
        <v>1</v>
      </c>
      <c r="N22" s="80">
        <v>1</v>
      </c>
      <c r="O22" s="80">
        <v>3</v>
      </c>
      <c r="P22" s="79">
        <v>3</v>
      </c>
      <c r="Q22" s="80">
        <v>3</v>
      </c>
      <c r="R22" s="81"/>
      <c r="S22" s="81"/>
      <c r="T22" s="81"/>
      <c r="U22" s="81"/>
      <c r="V22" s="81"/>
      <c r="W22" s="81"/>
      <c r="X22" s="82"/>
      <c r="Y22" s="82"/>
      <c r="Z22" s="82"/>
      <c r="AA22" s="82"/>
      <c r="AB22" s="82"/>
      <c r="AC22" s="82"/>
      <c r="AD22" s="83"/>
      <c r="AE22" s="83"/>
      <c r="AF22" s="83"/>
      <c r="AG22" s="83"/>
      <c r="AH22" s="83"/>
      <c r="AI22" s="132"/>
      <c r="AJ22" s="82"/>
      <c r="AK22" s="82"/>
      <c r="AL22" s="82"/>
      <c r="AM22" s="82"/>
      <c r="AN22" s="82"/>
      <c r="AO22" s="82"/>
    </row>
    <row r="23" spans="2:41" ht="13.5" thickBot="1" x14ac:dyDescent="0.25">
      <c r="B23" s="152" t="s">
        <v>163</v>
      </c>
      <c r="C23" s="153" t="s">
        <v>164</v>
      </c>
      <c r="D23" s="154" t="str">
        <f t="shared" si="0"/>
        <v>BC 138 kVBS</v>
      </c>
      <c r="E23" s="155"/>
      <c r="F23" s="117"/>
      <c r="G23" s="117"/>
      <c r="H23" s="117"/>
      <c r="I23" s="117"/>
      <c r="J23" s="117"/>
      <c r="K23" s="117"/>
      <c r="L23" s="118">
        <v>1</v>
      </c>
      <c r="M23" s="118">
        <v>1</v>
      </c>
      <c r="N23" s="118">
        <v>1</v>
      </c>
      <c r="O23" s="118">
        <v>3</v>
      </c>
      <c r="P23" s="118"/>
      <c r="Q23" s="118">
        <v>3</v>
      </c>
      <c r="R23" s="119"/>
      <c r="S23" s="119"/>
      <c r="T23" s="119"/>
      <c r="U23" s="119"/>
      <c r="V23" s="119"/>
      <c r="W23" s="119"/>
      <c r="X23" s="120"/>
      <c r="Y23" s="120"/>
      <c r="Z23" s="120"/>
      <c r="AA23" s="120"/>
      <c r="AB23" s="120"/>
      <c r="AC23" s="120"/>
      <c r="AD23" s="156"/>
      <c r="AE23" s="156"/>
      <c r="AF23" s="156"/>
      <c r="AG23" s="156"/>
      <c r="AH23" s="156"/>
      <c r="AI23" s="157"/>
      <c r="AJ23" s="120"/>
      <c r="AK23" s="120"/>
      <c r="AL23" s="120"/>
      <c r="AM23" s="120"/>
      <c r="AN23" s="120"/>
      <c r="AO23" s="120"/>
    </row>
    <row r="24" spans="2:41" x14ac:dyDescent="0.2">
      <c r="B24" s="89" t="s">
        <v>74</v>
      </c>
      <c r="C24" s="91" t="s">
        <v>56</v>
      </c>
      <c r="D24" s="144" t="str">
        <f t="shared" si="0"/>
        <v>TR 69 kVBPT</v>
      </c>
      <c r="E24" s="145"/>
      <c r="F24" s="92"/>
      <c r="G24" s="92"/>
      <c r="H24" s="92"/>
      <c r="I24" s="92"/>
      <c r="J24" s="92"/>
      <c r="K24" s="92"/>
      <c r="L24" s="93"/>
      <c r="M24" s="93"/>
      <c r="N24" s="93"/>
      <c r="O24" s="93"/>
      <c r="P24" s="93"/>
      <c r="Q24" s="93"/>
      <c r="R24" s="94">
        <v>1</v>
      </c>
      <c r="S24" s="94">
        <v>3</v>
      </c>
      <c r="T24" s="94"/>
      <c r="U24" s="94">
        <v>3</v>
      </c>
      <c r="V24" s="94"/>
      <c r="W24" s="94">
        <v>3</v>
      </c>
      <c r="X24" s="95"/>
      <c r="Y24" s="95"/>
      <c r="Z24" s="95"/>
      <c r="AA24" s="95"/>
      <c r="AB24" s="95"/>
      <c r="AC24" s="95"/>
      <c r="AD24" s="147"/>
      <c r="AE24" s="147"/>
      <c r="AF24" s="147"/>
      <c r="AG24" s="147"/>
      <c r="AH24" s="147"/>
      <c r="AI24" s="148"/>
      <c r="AJ24" s="95"/>
      <c r="AK24" s="95"/>
      <c r="AL24" s="95"/>
      <c r="AM24" s="95"/>
      <c r="AN24" s="95"/>
      <c r="AO24" s="95"/>
    </row>
    <row r="25" spans="2:41" x14ac:dyDescent="0.2">
      <c r="B25" s="100" t="s">
        <v>75</v>
      </c>
      <c r="C25" s="77" t="s">
        <v>56</v>
      </c>
      <c r="D25" s="136" t="str">
        <f t="shared" si="0"/>
        <v>LT 69 kVBPT</v>
      </c>
      <c r="E25" s="131"/>
      <c r="F25" s="78"/>
      <c r="G25" s="78"/>
      <c r="H25" s="78"/>
      <c r="I25" s="78"/>
      <c r="J25" s="78"/>
      <c r="K25" s="78"/>
      <c r="L25" s="80"/>
      <c r="M25" s="80"/>
      <c r="N25" s="80"/>
      <c r="O25" s="80"/>
      <c r="P25" s="80"/>
      <c r="Q25" s="80"/>
      <c r="R25" s="81">
        <v>1</v>
      </c>
      <c r="S25" s="81">
        <v>2</v>
      </c>
      <c r="T25" s="81">
        <v>1</v>
      </c>
      <c r="U25" s="81">
        <v>3</v>
      </c>
      <c r="V25" s="81">
        <v>3</v>
      </c>
      <c r="W25" s="81">
        <v>3</v>
      </c>
      <c r="X25" s="82"/>
      <c r="Y25" s="82"/>
      <c r="Z25" s="82"/>
      <c r="AA25" s="82"/>
      <c r="AB25" s="82"/>
      <c r="AC25" s="82"/>
      <c r="AD25" s="83"/>
      <c r="AE25" s="83"/>
      <c r="AF25" s="83"/>
      <c r="AG25" s="83"/>
      <c r="AH25" s="83"/>
      <c r="AI25" s="132"/>
      <c r="AJ25" s="82"/>
      <c r="AK25" s="82"/>
      <c r="AL25" s="82"/>
      <c r="AM25" s="82"/>
      <c r="AN25" s="82"/>
      <c r="AO25" s="82"/>
    </row>
    <row r="26" spans="2:41" x14ac:dyDescent="0.2">
      <c r="B26" s="100" t="s">
        <v>76</v>
      </c>
      <c r="C26" s="77" t="s">
        <v>56</v>
      </c>
      <c r="D26" s="136" t="str">
        <f t="shared" si="0"/>
        <v>INT 69 kVBPT</v>
      </c>
      <c r="E26" s="131"/>
      <c r="F26" s="78"/>
      <c r="G26" s="78"/>
      <c r="H26" s="78"/>
      <c r="I26" s="78"/>
      <c r="J26" s="78"/>
      <c r="K26" s="78"/>
      <c r="L26" s="80"/>
      <c r="M26" s="80"/>
      <c r="N26" s="80"/>
      <c r="O26" s="80"/>
      <c r="P26" s="80"/>
      <c r="Q26" s="80"/>
      <c r="R26" s="81">
        <v>1</v>
      </c>
      <c r="S26" s="81">
        <v>2</v>
      </c>
      <c r="T26" s="81"/>
      <c r="U26" s="81">
        <v>3</v>
      </c>
      <c r="V26" s="79"/>
      <c r="W26" s="81"/>
      <c r="X26" s="82"/>
      <c r="Y26" s="82"/>
      <c r="Z26" s="82"/>
      <c r="AA26" s="82"/>
      <c r="AB26" s="82"/>
      <c r="AC26" s="82"/>
      <c r="AD26" s="83"/>
      <c r="AE26" s="83"/>
      <c r="AF26" s="83"/>
      <c r="AG26" s="83"/>
      <c r="AH26" s="83"/>
      <c r="AI26" s="132"/>
      <c r="AJ26" s="82"/>
      <c r="AK26" s="82"/>
      <c r="AL26" s="82"/>
      <c r="AM26" s="82"/>
      <c r="AN26" s="82"/>
      <c r="AO26" s="82"/>
    </row>
    <row r="27" spans="2:41" x14ac:dyDescent="0.2">
      <c r="B27" s="100" t="s">
        <v>165</v>
      </c>
      <c r="C27" s="77" t="s">
        <v>56</v>
      </c>
      <c r="D27" s="136" t="str">
        <f t="shared" si="0"/>
        <v>BC 69 kVBPT</v>
      </c>
      <c r="E27" s="131"/>
      <c r="F27" s="78"/>
      <c r="G27" s="78"/>
      <c r="H27" s="78"/>
      <c r="I27" s="78"/>
      <c r="J27" s="78"/>
      <c r="K27" s="78"/>
      <c r="L27" s="80"/>
      <c r="M27" s="80"/>
      <c r="N27" s="80"/>
      <c r="O27" s="80"/>
      <c r="P27" s="80"/>
      <c r="Q27" s="80"/>
      <c r="R27" s="81">
        <v>1</v>
      </c>
      <c r="S27" s="81">
        <v>2</v>
      </c>
      <c r="T27" s="81">
        <v>1</v>
      </c>
      <c r="U27" s="81">
        <v>3</v>
      </c>
      <c r="V27" s="81"/>
      <c r="W27" s="81">
        <v>3</v>
      </c>
      <c r="X27" s="82"/>
      <c r="Y27" s="82"/>
      <c r="Z27" s="82"/>
      <c r="AA27" s="82"/>
      <c r="AB27" s="82"/>
      <c r="AC27" s="82"/>
      <c r="AD27" s="83"/>
      <c r="AE27" s="83"/>
      <c r="AF27" s="83"/>
      <c r="AG27" s="83"/>
      <c r="AH27" s="83"/>
      <c r="AI27" s="132"/>
      <c r="AJ27" s="82"/>
      <c r="AK27" s="82"/>
      <c r="AL27" s="82"/>
      <c r="AM27" s="82"/>
      <c r="AN27" s="82"/>
      <c r="AO27" s="82"/>
    </row>
    <row r="28" spans="2:41" x14ac:dyDescent="0.2">
      <c r="B28" s="137" t="s">
        <v>74</v>
      </c>
      <c r="C28" s="77" t="s">
        <v>164</v>
      </c>
      <c r="D28" s="136" t="str">
        <f t="shared" si="0"/>
        <v>TR 69 kVBS</v>
      </c>
      <c r="E28" s="131"/>
      <c r="F28" s="78"/>
      <c r="G28" s="78"/>
      <c r="H28" s="78"/>
      <c r="I28" s="78"/>
      <c r="J28" s="78"/>
      <c r="K28" s="78"/>
      <c r="L28" s="80"/>
      <c r="M28" s="80"/>
      <c r="N28" s="80"/>
      <c r="O28" s="80"/>
      <c r="P28" s="80"/>
      <c r="Q28" s="80"/>
      <c r="R28" s="81">
        <v>1</v>
      </c>
      <c r="S28" s="81">
        <v>1</v>
      </c>
      <c r="T28" s="81"/>
      <c r="U28" s="81">
        <v>3</v>
      </c>
      <c r="V28" s="81"/>
      <c r="W28" s="81">
        <v>3</v>
      </c>
      <c r="X28" s="82"/>
      <c r="Y28" s="82"/>
      <c r="Z28" s="82"/>
      <c r="AA28" s="82"/>
      <c r="AB28" s="82"/>
      <c r="AC28" s="82"/>
      <c r="AD28" s="83"/>
      <c r="AE28" s="83"/>
      <c r="AF28" s="83"/>
      <c r="AG28" s="83"/>
      <c r="AH28" s="83"/>
      <c r="AI28" s="132"/>
      <c r="AJ28" s="82"/>
      <c r="AK28" s="82"/>
      <c r="AL28" s="82"/>
      <c r="AM28" s="82"/>
      <c r="AN28" s="82"/>
      <c r="AO28" s="82"/>
    </row>
    <row r="29" spans="2:41" x14ac:dyDescent="0.2">
      <c r="B29" s="152" t="s">
        <v>75</v>
      </c>
      <c r="C29" s="153" t="s">
        <v>164</v>
      </c>
      <c r="D29" s="154" t="str">
        <f t="shared" si="0"/>
        <v>LT 69 kVBS</v>
      </c>
      <c r="E29" s="155"/>
      <c r="F29" s="117"/>
      <c r="G29" s="117"/>
      <c r="H29" s="117"/>
      <c r="I29" s="117"/>
      <c r="J29" s="117"/>
      <c r="K29" s="117"/>
      <c r="L29" s="118"/>
      <c r="M29" s="118"/>
      <c r="N29" s="118"/>
      <c r="O29" s="118"/>
      <c r="P29" s="118"/>
      <c r="Q29" s="118"/>
      <c r="R29" s="119">
        <v>1</v>
      </c>
      <c r="S29" s="119">
        <v>2</v>
      </c>
      <c r="T29" s="119">
        <v>1</v>
      </c>
      <c r="U29" s="119">
        <v>3</v>
      </c>
      <c r="V29" s="119">
        <v>3</v>
      </c>
      <c r="W29" s="119">
        <v>3</v>
      </c>
      <c r="X29" s="120"/>
      <c r="Y29" s="120"/>
      <c r="Z29" s="120"/>
      <c r="AA29" s="120"/>
      <c r="AB29" s="120"/>
      <c r="AC29" s="120"/>
      <c r="AD29" s="156"/>
      <c r="AE29" s="156"/>
      <c r="AF29" s="156"/>
      <c r="AG29" s="156"/>
      <c r="AH29" s="156"/>
      <c r="AI29" s="157"/>
      <c r="AJ29" s="120"/>
      <c r="AK29" s="120"/>
      <c r="AL29" s="120"/>
      <c r="AM29" s="120"/>
      <c r="AN29" s="120"/>
      <c r="AO29" s="120"/>
    </row>
    <row r="30" spans="2:41" ht="13.5" thickBot="1" x14ac:dyDescent="0.25">
      <c r="B30" s="158" t="s">
        <v>165</v>
      </c>
      <c r="C30" s="123" t="s">
        <v>164</v>
      </c>
      <c r="D30" s="139" t="str">
        <f t="shared" si="0"/>
        <v>BC 69 kVBS</v>
      </c>
      <c r="E30" s="133"/>
      <c r="F30" s="104"/>
      <c r="G30" s="104"/>
      <c r="H30" s="104"/>
      <c r="I30" s="104"/>
      <c r="J30" s="104"/>
      <c r="K30" s="104"/>
      <c r="L30" s="105"/>
      <c r="M30" s="105"/>
      <c r="N30" s="105"/>
      <c r="O30" s="105"/>
      <c r="P30" s="105"/>
      <c r="Q30" s="105"/>
      <c r="R30" s="106">
        <v>1</v>
      </c>
      <c r="S30" s="106">
        <v>1</v>
      </c>
      <c r="T30" s="106">
        <v>1</v>
      </c>
      <c r="U30" s="106">
        <v>3</v>
      </c>
      <c r="V30" s="106"/>
      <c r="W30" s="106">
        <v>3</v>
      </c>
      <c r="X30" s="107"/>
      <c r="Y30" s="107"/>
      <c r="Z30" s="107"/>
      <c r="AA30" s="107"/>
      <c r="AB30" s="107"/>
      <c r="AC30" s="107"/>
      <c r="AD30" s="134"/>
      <c r="AE30" s="134"/>
      <c r="AF30" s="134"/>
      <c r="AG30" s="134"/>
      <c r="AH30" s="134"/>
      <c r="AI30" s="135"/>
      <c r="AJ30" s="107"/>
      <c r="AK30" s="107"/>
      <c r="AL30" s="107"/>
      <c r="AM30" s="107"/>
      <c r="AN30" s="107"/>
      <c r="AO30" s="107"/>
    </row>
    <row r="31" spans="2:41" x14ac:dyDescent="0.2">
      <c r="B31" s="100" t="s">
        <v>55</v>
      </c>
      <c r="C31" s="77" t="s">
        <v>56</v>
      </c>
      <c r="D31" s="140" t="str">
        <f t="shared" si="0"/>
        <v>TR 23 kVBPT</v>
      </c>
      <c r="E31" s="141"/>
      <c r="F31" s="110"/>
      <c r="G31" s="110"/>
      <c r="H31" s="110"/>
      <c r="I31" s="110"/>
      <c r="J31" s="110"/>
      <c r="K31" s="110"/>
      <c r="L31" s="111"/>
      <c r="M31" s="111"/>
      <c r="N31" s="111"/>
      <c r="O31" s="111"/>
      <c r="P31" s="111"/>
      <c r="Q31" s="111"/>
      <c r="R31" s="112"/>
      <c r="S31" s="112"/>
      <c r="T31" s="112"/>
      <c r="U31" s="112"/>
      <c r="V31" s="112"/>
      <c r="W31" s="112"/>
      <c r="X31" s="113">
        <v>1</v>
      </c>
      <c r="Y31" s="113"/>
      <c r="Z31" s="113">
        <v>9</v>
      </c>
      <c r="AA31" s="113">
        <v>3</v>
      </c>
      <c r="AB31" s="113"/>
      <c r="AC31" s="113">
        <v>3</v>
      </c>
      <c r="AD31" s="142"/>
      <c r="AE31" s="142"/>
      <c r="AF31" s="142"/>
      <c r="AG31" s="142"/>
      <c r="AH31" s="142"/>
      <c r="AI31" s="143"/>
      <c r="AJ31" s="113"/>
      <c r="AK31" s="113"/>
      <c r="AL31" s="113"/>
      <c r="AM31" s="113"/>
      <c r="AN31" s="113"/>
      <c r="AO31" s="113"/>
    </row>
    <row r="32" spans="2:41" x14ac:dyDescent="0.2">
      <c r="B32" s="100" t="s">
        <v>58</v>
      </c>
      <c r="C32" s="77" t="s">
        <v>56</v>
      </c>
      <c r="D32" s="136" t="str">
        <f t="shared" si="0"/>
        <v>ALI 23 kVBPT</v>
      </c>
      <c r="E32" s="131"/>
      <c r="F32" s="78"/>
      <c r="G32" s="78"/>
      <c r="H32" s="78"/>
      <c r="I32" s="78"/>
      <c r="J32" s="78"/>
      <c r="K32" s="78"/>
      <c r="L32" s="80"/>
      <c r="M32" s="80"/>
      <c r="N32" s="80"/>
      <c r="O32" s="80"/>
      <c r="P32" s="80"/>
      <c r="Q32" s="80"/>
      <c r="R32" s="81"/>
      <c r="S32" s="81"/>
      <c r="T32" s="81"/>
      <c r="U32" s="81"/>
      <c r="V32" s="81"/>
      <c r="W32" s="81"/>
      <c r="X32" s="82">
        <v>1</v>
      </c>
      <c r="Y32" s="82"/>
      <c r="Z32" s="82">
        <v>9</v>
      </c>
      <c r="AA32" s="82">
        <v>3</v>
      </c>
      <c r="AB32" s="82"/>
      <c r="AC32" s="82">
        <v>3</v>
      </c>
      <c r="AD32" s="83"/>
      <c r="AE32" s="83"/>
      <c r="AF32" s="83"/>
      <c r="AG32" s="83"/>
      <c r="AH32" s="83"/>
      <c r="AI32" s="132"/>
      <c r="AJ32" s="82"/>
      <c r="AK32" s="82"/>
      <c r="AL32" s="82"/>
      <c r="AM32" s="82"/>
      <c r="AN32" s="82"/>
      <c r="AO32" s="82"/>
    </row>
    <row r="33" spans="2:41" x14ac:dyDescent="0.2">
      <c r="B33" s="97" t="s">
        <v>59</v>
      </c>
      <c r="C33" s="77" t="s">
        <v>56</v>
      </c>
      <c r="D33" s="136" t="str">
        <f t="shared" si="0"/>
        <v>SEC_B 23 kVBPT</v>
      </c>
      <c r="E33" s="131"/>
      <c r="F33" s="78"/>
      <c r="G33" s="78"/>
      <c r="H33" s="78"/>
      <c r="I33" s="78"/>
      <c r="J33" s="78"/>
      <c r="K33" s="78"/>
      <c r="L33" s="80"/>
      <c r="M33" s="80"/>
      <c r="N33" s="80"/>
      <c r="O33" s="80"/>
      <c r="P33" s="80"/>
      <c r="Q33" s="80"/>
      <c r="R33" s="81"/>
      <c r="S33" s="81"/>
      <c r="T33" s="81"/>
      <c r="U33" s="81"/>
      <c r="V33" s="81"/>
      <c r="W33" s="81"/>
      <c r="X33" s="82"/>
      <c r="Y33" s="82"/>
      <c r="Z33" s="82">
        <v>6</v>
      </c>
      <c r="AA33" s="82"/>
      <c r="AB33" s="82">
        <v>3</v>
      </c>
      <c r="AC33" s="82"/>
      <c r="AD33" s="83"/>
      <c r="AE33" s="83"/>
      <c r="AF33" s="83"/>
      <c r="AG33" s="83"/>
      <c r="AH33" s="83"/>
      <c r="AI33" s="132"/>
      <c r="AJ33" s="82"/>
      <c r="AK33" s="82"/>
      <c r="AL33" s="82"/>
      <c r="AM33" s="82"/>
      <c r="AN33" s="82"/>
      <c r="AO33" s="82"/>
    </row>
    <row r="34" spans="2:41" x14ac:dyDescent="0.2">
      <c r="B34" s="100" t="s">
        <v>57</v>
      </c>
      <c r="C34" s="77" t="s">
        <v>56</v>
      </c>
      <c r="D34" s="136" t="str">
        <f t="shared" si="0"/>
        <v>INT 23 kVBPT</v>
      </c>
      <c r="E34" s="131"/>
      <c r="F34" s="78"/>
      <c r="G34" s="78"/>
      <c r="H34" s="78"/>
      <c r="I34" s="78"/>
      <c r="J34" s="78"/>
      <c r="K34" s="78"/>
      <c r="L34" s="80"/>
      <c r="M34" s="80"/>
      <c r="N34" s="80"/>
      <c r="O34" s="80"/>
      <c r="P34" s="80"/>
      <c r="Q34" s="80"/>
      <c r="R34" s="81"/>
      <c r="S34" s="81"/>
      <c r="T34" s="81"/>
      <c r="U34" s="81"/>
      <c r="V34" s="81"/>
      <c r="W34" s="81"/>
      <c r="X34" s="82">
        <v>1</v>
      </c>
      <c r="Y34" s="82"/>
      <c r="Z34" s="82">
        <v>6</v>
      </c>
      <c r="AA34" s="82">
        <v>3</v>
      </c>
      <c r="AB34" s="82">
        <v>3</v>
      </c>
      <c r="AC34" s="82"/>
      <c r="AD34" s="83"/>
      <c r="AE34" s="83"/>
      <c r="AF34" s="83"/>
      <c r="AG34" s="83"/>
      <c r="AH34" s="83"/>
      <c r="AI34" s="132"/>
      <c r="AJ34" s="82"/>
      <c r="AK34" s="82"/>
      <c r="AL34" s="82"/>
      <c r="AM34" s="82"/>
      <c r="AN34" s="82"/>
      <c r="AO34" s="82"/>
    </row>
    <row r="35" spans="2:41" ht="13.5" thickBot="1" x14ac:dyDescent="0.25">
      <c r="B35" s="159" t="s">
        <v>166</v>
      </c>
      <c r="C35" s="153" t="s">
        <v>56</v>
      </c>
      <c r="D35" s="154" t="str">
        <f t="shared" si="0"/>
        <v>BC 23 kVBPT</v>
      </c>
      <c r="E35" s="155"/>
      <c r="F35" s="117"/>
      <c r="G35" s="117"/>
      <c r="H35" s="117"/>
      <c r="I35" s="117"/>
      <c r="J35" s="117"/>
      <c r="K35" s="117"/>
      <c r="L35" s="118"/>
      <c r="M35" s="118"/>
      <c r="N35" s="118"/>
      <c r="O35" s="118"/>
      <c r="P35" s="118"/>
      <c r="Q35" s="118"/>
      <c r="R35" s="119"/>
      <c r="S35" s="119"/>
      <c r="T35" s="119"/>
      <c r="U35" s="119"/>
      <c r="V35" s="119"/>
      <c r="W35" s="119"/>
      <c r="X35" s="120">
        <v>1</v>
      </c>
      <c r="Y35" s="120"/>
      <c r="Z35" s="160">
        <v>9</v>
      </c>
      <c r="AA35" s="160">
        <v>3</v>
      </c>
      <c r="AB35" s="160">
        <v>3</v>
      </c>
      <c r="AC35" s="160">
        <v>3</v>
      </c>
      <c r="AD35" s="156"/>
      <c r="AE35" s="156"/>
      <c r="AF35" s="156"/>
      <c r="AG35" s="156"/>
      <c r="AH35" s="156"/>
      <c r="AI35" s="157"/>
      <c r="AJ35" s="120"/>
      <c r="AK35" s="120"/>
      <c r="AL35" s="160"/>
      <c r="AM35" s="160"/>
      <c r="AN35" s="160"/>
      <c r="AO35" s="160"/>
    </row>
    <row r="36" spans="2:41" x14ac:dyDescent="0.2">
      <c r="B36" s="89" t="s">
        <v>167</v>
      </c>
      <c r="C36" s="91" t="s">
        <v>56</v>
      </c>
      <c r="D36" s="144" t="str">
        <f t="shared" si="0"/>
        <v>TR 13,8 kVBPT</v>
      </c>
      <c r="E36" s="145"/>
      <c r="F36" s="92"/>
      <c r="G36" s="92"/>
      <c r="H36" s="92"/>
      <c r="I36" s="92"/>
      <c r="J36" s="92"/>
      <c r="K36" s="92"/>
      <c r="L36" s="93"/>
      <c r="M36" s="93"/>
      <c r="N36" s="93"/>
      <c r="O36" s="93"/>
      <c r="P36" s="93"/>
      <c r="Q36" s="93"/>
      <c r="R36" s="94"/>
      <c r="S36" s="94"/>
      <c r="T36" s="94"/>
      <c r="U36" s="94"/>
      <c r="V36" s="94"/>
      <c r="W36" s="94"/>
      <c r="X36" s="95"/>
      <c r="Y36" s="95"/>
      <c r="Z36" s="95"/>
      <c r="AA36" s="95"/>
      <c r="AB36" s="95"/>
      <c r="AC36" s="95"/>
      <c r="AD36" s="147">
        <v>1</v>
      </c>
      <c r="AE36" s="147"/>
      <c r="AF36" s="147">
        <v>9</v>
      </c>
      <c r="AG36" s="147">
        <v>3</v>
      </c>
      <c r="AH36" s="147"/>
      <c r="AI36" s="148">
        <v>3</v>
      </c>
      <c r="AJ36" s="95"/>
      <c r="AK36" s="95"/>
      <c r="AL36" s="95"/>
      <c r="AM36" s="95"/>
      <c r="AN36" s="95"/>
      <c r="AO36" s="95"/>
    </row>
    <row r="37" spans="2:41" x14ac:dyDescent="0.2">
      <c r="B37" s="100" t="s">
        <v>168</v>
      </c>
      <c r="C37" s="77" t="s">
        <v>56</v>
      </c>
      <c r="D37" s="136" t="str">
        <f t="shared" si="0"/>
        <v>ALI 13,8 kVBPT</v>
      </c>
      <c r="E37" s="131"/>
      <c r="F37" s="78"/>
      <c r="G37" s="78"/>
      <c r="H37" s="78"/>
      <c r="I37" s="78"/>
      <c r="J37" s="78"/>
      <c r="K37" s="78"/>
      <c r="L37" s="80"/>
      <c r="M37" s="80"/>
      <c r="N37" s="80"/>
      <c r="O37" s="80"/>
      <c r="P37" s="80"/>
      <c r="Q37" s="80"/>
      <c r="R37" s="81"/>
      <c r="S37" s="81"/>
      <c r="T37" s="81"/>
      <c r="U37" s="81"/>
      <c r="V37" s="81"/>
      <c r="W37" s="81"/>
      <c r="X37" s="82"/>
      <c r="Y37" s="82"/>
      <c r="Z37" s="82"/>
      <c r="AA37" s="82"/>
      <c r="AB37" s="82"/>
      <c r="AC37" s="82"/>
      <c r="AD37" s="83">
        <v>1</v>
      </c>
      <c r="AE37" s="83"/>
      <c r="AF37" s="83">
        <v>9</v>
      </c>
      <c r="AG37" s="83">
        <v>3</v>
      </c>
      <c r="AH37" s="83"/>
      <c r="AI37" s="132">
        <v>3</v>
      </c>
      <c r="AJ37" s="82"/>
      <c r="AK37" s="82"/>
      <c r="AL37" s="82"/>
      <c r="AM37" s="82"/>
      <c r="AN37" s="82"/>
      <c r="AO37" s="82"/>
    </row>
    <row r="38" spans="2:41" x14ac:dyDescent="0.2">
      <c r="B38" s="100" t="s">
        <v>169</v>
      </c>
      <c r="C38" s="77" t="s">
        <v>56</v>
      </c>
      <c r="D38" s="136" t="str">
        <f t="shared" si="0"/>
        <v>SEC_B 13,8 kVBPT</v>
      </c>
      <c r="E38" s="131"/>
      <c r="F38" s="78"/>
      <c r="G38" s="78"/>
      <c r="H38" s="78"/>
      <c r="I38" s="78"/>
      <c r="J38" s="78"/>
      <c r="K38" s="78"/>
      <c r="L38" s="80"/>
      <c r="M38" s="80"/>
      <c r="N38" s="80"/>
      <c r="O38" s="80"/>
      <c r="P38" s="80"/>
      <c r="Q38" s="80"/>
      <c r="R38" s="81"/>
      <c r="S38" s="81"/>
      <c r="T38" s="81"/>
      <c r="U38" s="81"/>
      <c r="V38" s="81"/>
      <c r="W38" s="81"/>
      <c r="X38" s="82"/>
      <c r="Y38" s="82"/>
      <c r="Z38" s="82"/>
      <c r="AA38" s="82"/>
      <c r="AB38" s="82"/>
      <c r="AC38" s="82"/>
      <c r="AD38" s="83"/>
      <c r="AE38" s="83"/>
      <c r="AF38" s="83">
        <v>6</v>
      </c>
      <c r="AG38" s="83"/>
      <c r="AH38" s="83">
        <v>3</v>
      </c>
      <c r="AI38" s="132"/>
      <c r="AJ38" s="82"/>
      <c r="AK38" s="82"/>
      <c r="AL38" s="82"/>
      <c r="AM38" s="82"/>
      <c r="AN38" s="82"/>
      <c r="AO38" s="82"/>
    </row>
    <row r="39" spans="2:41" x14ac:dyDescent="0.2">
      <c r="B39" s="100" t="s">
        <v>170</v>
      </c>
      <c r="C39" s="77" t="s">
        <v>56</v>
      </c>
      <c r="D39" s="136" t="str">
        <f t="shared" si="0"/>
        <v>INT 13,8 kVBPT</v>
      </c>
      <c r="E39" s="131"/>
      <c r="F39" s="78"/>
      <c r="G39" s="78"/>
      <c r="H39" s="78"/>
      <c r="I39" s="78"/>
      <c r="J39" s="78"/>
      <c r="K39" s="78"/>
      <c r="L39" s="80"/>
      <c r="M39" s="80"/>
      <c r="N39" s="80"/>
      <c r="O39" s="80"/>
      <c r="P39" s="80"/>
      <c r="Q39" s="80"/>
      <c r="R39" s="81"/>
      <c r="S39" s="81"/>
      <c r="T39" s="81"/>
      <c r="U39" s="81"/>
      <c r="V39" s="81"/>
      <c r="W39" s="81"/>
      <c r="X39" s="82"/>
      <c r="Y39" s="82"/>
      <c r="Z39" s="82"/>
      <c r="AA39" s="82"/>
      <c r="AB39" s="82"/>
      <c r="AC39" s="82"/>
      <c r="AD39" s="83">
        <v>1</v>
      </c>
      <c r="AE39" s="83"/>
      <c r="AF39" s="83">
        <v>6</v>
      </c>
      <c r="AG39" s="83">
        <v>3</v>
      </c>
      <c r="AH39" s="83">
        <v>3</v>
      </c>
      <c r="AI39" s="132"/>
      <c r="AJ39" s="82"/>
      <c r="AK39" s="82"/>
      <c r="AL39" s="82"/>
      <c r="AM39" s="82"/>
      <c r="AN39" s="82"/>
      <c r="AO39" s="82"/>
    </row>
    <row r="40" spans="2:41" ht="13.5" thickBot="1" x14ac:dyDescent="0.25">
      <c r="B40" s="138" t="s">
        <v>171</v>
      </c>
      <c r="C40" s="103" t="s">
        <v>56</v>
      </c>
      <c r="D40" s="139" t="str">
        <f>B40&amp;C40</f>
        <v>BC 13,8 kVBPT</v>
      </c>
      <c r="E40" s="133"/>
      <c r="F40" s="104"/>
      <c r="G40" s="104"/>
      <c r="H40" s="104"/>
      <c r="I40" s="104"/>
      <c r="J40" s="104"/>
      <c r="K40" s="104"/>
      <c r="L40" s="105"/>
      <c r="M40" s="105"/>
      <c r="N40" s="105"/>
      <c r="O40" s="105"/>
      <c r="P40" s="105"/>
      <c r="Q40" s="105"/>
      <c r="R40" s="106"/>
      <c r="S40" s="106"/>
      <c r="T40" s="106"/>
      <c r="U40" s="106"/>
      <c r="V40" s="106"/>
      <c r="W40" s="106"/>
      <c r="X40" s="107"/>
      <c r="Y40" s="107"/>
      <c r="Z40" s="107"/>
      <c r="AA40" s="107"/>
      <c r="AB40" s="107"/>
      <c r="AC40" s="107"/>
      <c r="AD40" s="134">
        <v>1</v>
      </c>
      <c r="AE40" s="134"/>
      <c r="AF40" s="134">
        <v>9</v>
      </c>
      <c r="AG40" s="134">
        <v>3</v>
      </c>
      <c r="AH40" s="134">
        <v>3</v>
      </c>
      <c r="AI40" s="135">
        <v>3</v>
      </c>
      <c r="AJ40" s="107"/>
      <c r="AK40" s="107"/>
      <c r="AL40" s="107"/>
      <c r="AM40" s="107"/>
      <c r="AN40" s="107"/>
      <c r="AO40" s="107"/>
    </row>
  </sheetData>
  <customSheetViews>
    <customSheetView guid="{C7001A0C-A2C7-41AD-BEB5-0B8325456304}">
      <selection activeCell="AN4" sqref="AN4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EA72A035-2AEF-43E1-80BD-D3EB3E62D166}">
      <selection activeCell="AN4" sqref="AN4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FD537D99-44D4-46FD-90D5-09E80FD0703C}">
      <selection activeCell="AN4" sqref="AN4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70153094-DEB3-47AA-ADB4-B602D30AAFBD}">
      <selection activeCell="AN4" sqref="AN4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  <customSheetView guid="{92AA110C-BC8C-424D-A531-A361CCE51708}">
      <pageMargins left="0.78740157499999996" right="0.78740157499999996" top="0.984251969" bottom="0.984251969" header="0.49212598499999999" footer="0.49212598499999999"/>
      <pageSetup paperSize="9" orientation="portrait" r:id="rId5"/>
      <headerFooter alignWithMargins="0">
        <oddHeader>&amp;L&amp;G
&amp;C&amp;12
&amp;"Arial,Negrito"Anexo IV
Planilha de Preços de Referência - &amp;A</oddHeader>
      </headerFooter>
    </customSheetView>
  </customSheetViews>
  <mergeCells count="3">
    <mergeCell ref="B2:AC2"/>
    <mergeCell ref="E3:AI3"/>
    <mergeCell ref="AJ3:AO3"/>
  </mergeCells>
  <pageMargins left="0.78740157499999996" right="0.78740157499999996" top="0.984251969" bottom="0.984251969" header="0.49212598499999999" footer="0.49212598499999999"/>
  <pageSetup paperSize="9" orientation="portrait" r:id="rId6"/>
  <headerFooter alignWithMargins="0">
    <oddHeader>&amp;L&amp;G
&amp;C&amp;12
&amp;"Arial,Negrito"Anexo IV
Planilha de Preços Referenciais - &amp;A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38</vt:i4>
      </vt:variant>
    </vt:vector>
  </HeadingPairs>
  <TitlesOfParts>
    <vt:vector size="43" baseType="lpstr">
      <vt:lpstr>Lista de Itens - Proposta</vt:lpstr>
      <vt:lpstr>Cronograma Financeiro</vt:lpstr>
      <vt:lpstr>Valores</vt:lpstr>
      <vt:lpstr>Qtd Mód.</vt:lpstr>
      <vt:lpstr>EquipMod</vt:lpstr>
      <vt:lpstr>'Cronograma Financeiro'!Area_de_impressao</vt:lpstr>
      <vt:lpstr>'Lista de Itens - Proposta'!Area_de_impressao</vt:lpstr>
      <vt:lpstr>Valores!Area_de_impressao</vt:lpstr>
      <vt:lpstr>DIS_13</vt:lpstr>
      <vt:lpstr>DIS_138</vt:lpstr>
      <vt:lpstr>'Qtd Mód.'!DIS_23</vt:lpstr>
      <vt:lpstr>'Qtd Mód.'!DIS_230</vt:lpstr>
      <vt:lpstr>DIS_69</vt:lpstr>
      <vt:lpstr>EquipMod!Módulos</vt:lpstr>
      <vt:lpstr>EquipMod!MódulosCab</vt:lpstr>
      <vt:lpstr>PR_13</vt:lpstr>
      <vt:lpstr>PR_138</vt:lpstr>
      <vt:lpstr>'Qtd Mód.'!PR_23</vt:lpstr>
      <vt:lpstr>'Qtd Mód.'!PR_230</vt:lpstr>
      <vt:lpstr>PR_69</vt:lpstr>
      <vt:lpstr>'Qtd Mód.'!SEC_AV_230</vt:lpstr>
      <vt:lpstr>SEC_AV_69</vt:lpstr>
      <vt:lpstr>SEC_AV_LT_138</vt:lpstr>
      <vt:lpstr>'Qtd Mód.'!SEC_AV_LT_230</vt:lpstr>
      <vt:lpstr>SEC_AV_LT_69</vt:lpstr>
      <vt:lpstr>SEC_MONO_13</vt:lpstr>
      <vt:lpstr>'Qtd Mód.'!SEC_MONO_23</vt:lpstr>
      <vt:lpstr>'Qtd Mód.'!SEC_SEMI_230</vt:lpstr>
      <vt:lpstr>SEC_TRI_13</vt:lpstr>
      <vt:lpstr>'Qtd Mód.'!SEC_TRI_23</vt:lpstr>
      <vt:lpstr>TC_13</vt:lpstr>
      <vt:lpstr>TC_138</vt:lpstr>
      <vt:lpstr>'Qtd Mód.'!TC_23</vt:lpstr>
      <vt:lpstr>'Qtd Mód.'!TC_230</vt:lpstr>
      <vt:lpstr>TC_69</vt:lpstr>
      <vt:lpstr>'Cronograma Financeiro'!Titulos_de_impressao</vt:lpstr>
      <vt:lpstr>'Lista de Itens - Proposta'!Titulos_de_impressao</vt:lpstr>
      <vt:lpstr>Total_Civis</vt:lpstr>
      <vt:lpstr>TP_13</vt:lpstr>
      <vt:lpstr>TP_138</vt:lpstr>
      <vt:lpstr>TP_23</vt:lpstr>
      <vt:lpstr>TP_69</vt:lpstr>
      <vt:lpstr>'Qtd Mód.'!TPC_230</vt:lpstr>
    </vt:vector>
  </TitlesOfParts>
  <Company>Companhia Estadual de Geração e Transmissão de Energia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 XXXX - PO - Planilha Orçamentária</dc:title>
  <dc:creator>CEEE-GT</dc:creator>
  <dc:description>Planilha Modelo - 2014 - Rev.20</dc:description>
  <cp:lastModifiedBy>Eduardo Beck Difante</cp:lastModifiedBy>
  <cp:lastPrinted>2020-07-24T19:22:49Z</cp:lastPrinted>
  <dcterms:created xsi:type="dcterms:W3CDTF">1999-06-08T18:14:25Z</dcterms:created>
  <dcterms:modified xsi:type="dcterms:W3CDTF">2020-07-24T19:48:32Z</dcterms:modified>
</cp:coreProperties>
</file>